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inyaev\Desktop\Работа\Приказы по тарифам\Приказ по регулируемым тарифам\"/>
    </mc:Choice>
  </mc:AlternateContent>
  <bookViews>
    <workbookView xWindow="0" yWindow="0" windowWidth="28800" windowHeight="12300"/>
  </bookViews>
  <sheets>
    <sheet name="Приложение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8" i="1" l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0" i="1"/>
  <c r="E55" i="1"/>
  <c r="M60" i="1" s="1"/>
  <c r="P59" i="1"/>
  <c r="X59" i="1" s="1"/>
  <c r="N59" i="1"/>
  <c r="V59" i="1" s="1"/>
  <c r="M59" i="1"/>
  <c r="G54" i="1"/>
  <c r="O59" i="1" s="1"/>
  <c r="E54" i="1"/>
  <c r="P58" i="1"/>
  <c r="X58" i="1" s="1"/>
  <c r="O58" i="1"/>
  <c r="N58" i="1"/>
  <c r="V58" i="1" s="1"/>
  <c r="M58" i="1"/>
  <c r="H52" i="1"/>
  <c r="P57" i="1" s="1"/>
  <c r="G52" i="1"/>
  <c r="O57" i="1" s="1"/>
  <c r="F52" i="1"/>
  <c r="N57" i="1" s="1"/>
  <c r="E52" i="1"/>
  <c r="M57" i="1" s="1"/>
  <c r="H51" i="1"/>
  <c r="P56" i="1" s="1"/>
  <c r="G51" i="1"/>
  <c r="O56" i="1" s="1"/>
  <c r="F51" i="1"/>
  <c r="N56" i="1" s="1"/>
  <c r="E51" i="1"/>
  <c r="M56" i="1" s="1"/>
  <c r="H50" i="1"/>
  <c r="P55" i="1" s="1"/>
  <c r="G50" i="1"/>
  <c r="O55" i="1" s="1"/>
  <c r="F50" i="1"/>
  <c r="N55" i="1" s="1"/>
  <c r="E50" i="1"/>
  <c r="M55" i="1" s="1"/>
  <c r="H49" i="1"/>
  <c r="P54" i="1" s="1"/>
  <c r="G49" i="1"/>
  <c r="O54" i="1" s="1"/>
  <c r="F49" i="1"/>
  <c r="N54" i="1" s="1"/>
  <c r="E49" i="1"/>
  <c r="M54" i="1" s="1"/>
  <c r="H48" i="1"/>
  <c r="P53" i="1" s="1"/>
  <c r="G48" i="1"/>
  <c r="O53" i="1" s="1"/>
  <c r="F48" i="1"/>
  <c r="N53" i="1" s="1"/>
  <c r="E48" i="1"/>
  <c r="M53" i="1" s="1"/>
  <c r="H47" i="1"/>
  <c r="P52" i="1" s="1"/>
  <c r="G47" i="1"/>
  <c r="O52" i="1" s="1"/>
  <c r="F47" i="1"/>
  <c r="N52" i="1" s="1"/>
  <c r="E47" i="1"/>
  <c r="M52" i="1" s="1"/>
  <c r="G45" i="1"/>
  <c r="O50" i="1" s="1"/>
  <c r="E45" i="1"/>
  <c r="M50" i="1" s="1"/>
  <c r="G44" i="1"/>
  <c r="O49" i="1" s="1"/>
  <c r="E44" i="1"/>
  <c r="M49" i="1" s="1"/>
  <c r="P47" i="1"/>
  <c r="X47" i="1" s="1"/>
  <c r="N47" i="1"/>
  <c r="V47" i="1" s="1"/>
  <c r="G42" i="1"/>
  <c r="O47" i="1" s="1"/>
  <c r="E42" i="1"/>
  <c r="M47" i="1" s="1"/>
  <c r="P46" i="1"/>
  <c r="X46" i="1" s="1"/>
  <c r="N46" i="1"/>
  <c r="V46" i="1" s="1"/>
  <c r="G41" i="1"/>
  <c r="O46" i="1" s="1"/>
  <c r="E41" i="1"/>
  <c r="M46" i="1" s="1"/>
  <c r="P45" i="1"/>
  <c r="N45" i="1"/>
  <c r="G40" i="1"/>
  <c r="O45" i="1" s="1"/>
  <c r="E40" i="1"/>
  <c r="M45" i="1" s="1"/>
  <c r="V44" i="1"/>
  <c r="P44" i="1"/>
  <c r="N44" i="1"/>
  <c r="G39" i="1"/>
  <c r="O44" i="1" s="1"/>
  <c r="E39" i="1"/>
  <c r="M44" i="1" s="1"/>
  <c r="P43" i="1"/>
  <c r="X43" i="1" s="1"/>
  <c r="N43" i="1"/>
  <c r="V43" i="1" s="1"/>
  <c r="G38" i="1"/>
  <c r="O43" i="1" s="1"/>
  <c r="E38" i="1"/>
  <c r="M43" i="1" s="1"/>
  <c r="N41" i="1"/>
  <c r="E36" i="1"/>
  <c r="M41" i="1" s="1"/>
  <c r="P40" i="1"/>
  <c r="N40" i="1"/>
  <c r="G35" i="1"/>
  <c r="O40" i="1" s="1"/>
  <c r="E35" i="1"/>
  <c r="M40" i="1" s="1"/>
  <c r="P39" i="1"/>
  <c r="G34" i="1"/>
  <c r="O39" i="1" s="1"/>
  <c r="P38" i="1"/>
  <c r="N38" i="1"/>
  <c r="G33" i="1"/>
  <c r="O38" i="1" s="1"/>
  <c r="E33" i="1"/>
  <c r="M38" i="1" s="1"/>
  <c r="P37" i="1"/>
  <c r="N37" i="1"/>
  <c r="M37" i="1"/>
  <c r="G32" i="1"/>
  <c r="O37" i="1" s="1"/>
  <c r="E32" i="1"/>
  <c r="P36" i="1"/>
  <c r="O36" i="1"/>
  <c r="N36" i="1"/>
  <c r="G31" i="1"/>
  <c r="E31" i="1"/>
  <c r="M36" i="1" s="1"/>
  <c r="P34" i="1"/>
  <c r="N34" i="1"/>
  <c r="G29" i="1"/>
  <c r="O34" i="1" s="1"/>
  <c r="E29" i="1"/>
  <c r="M34" i="1" s="1"/>
  <c r="N33" i="1"/>
  <c r="E28" i="1"/>
  <c r="M33" i="1" s="1"/>
  <c r="P32" i="1"/>
  <c r="N32" i="1"/>
  <c r="G27" i="1"/>
  <c r="O32" i="1" s="1"/>
  <c r="E27" i="1"/>
  <c r="M32" i="1" s="1"/>
  <c r="P31" i="1"/>
  <c r="N31" i="1"/>
  <c r="G26" i="1"/>
  <c r="O31" i="1" s="1"/>
  <c r="E26" i="1"/>
  <c r="M31" i="1" s="1"/>
  <c r="H25" i="1"/>
  <c r="P30" i="1" s="1"/>
  <c r="G25" i="1"/>
  <c r="O30" i="1" s="1"/>
  <c r="F25" i="1"/>
  <c r="N30" i="1" s="1"/>
  <c r="E25" i="1"/>
  <c r="M30" i="1" s="1"/>
  <c r="P29" i="1"/>
  <c r="N29" i="1"/>
  <c r="G24" i="1"/>
  <c r="O29" i="1" s="1"/>
  <c r="E24" i="1"/>
  <c r="M29" i="1" s="1"/>
  <c r="P28" i="1"/>
  <c r="O28" i="1"/>
  <c r="N28" i="1"/>
  <c r="E23" i="1"/>
  <c r="M28" i="1" s="1"/>
  <c r="N27" i="1"/>
  <c r="E22" i="1"/>
  <c r="M27" i="1" s="1"/>
  <c r="N26" i="1"/>
  <c r="E21" i="1"/>
  <c r="M26" i="1" s="1"/>
  <c r="P25" i="1"/>
  <c r="N25" i="1"/>
  <c r="G20" i="1"/>
  <c r="O25" i="1" s="1"/>
  <c r="E20" i="1"/>
  <c r="M25" i="1" s="1"/>
  <c r="P24" i="1"/>
  <c r="O24" i="1"/>
  <c r="N24" i="1"/>
  <c r="E19" i="1"/>
  <c r="M24" i="1" s="1"/>
  <c r="P22" i="1"/>
  <c r="O22" i="1"/>
  <c r="N22" i="1"/>
  <c r="M22" i="1"/>
  <c r="N21" i="1"/>
  <c r="M21" i="1"/>
  <c r="H15" i="1"/>
  <c r="P20" i="1" s="1"/>
  <c r="G15" i="1"/>
  <c r="O20" i="1" s="1"/>
  <c r="F15" i="1"/>
  <c r="N20" i="1" s="1"/>
  <c r="E15" i="1"/>
  <c r="M20" i="1" s="1"/>
  <c r="H14" i="1"/>
  <c r="P19" i="1" s="1"/>
  <c r="G14" i="1"/>
  <c r="O19" i="1" s="1"/>
  <c r="F14" i="1"/>
  <c r="N19" i="1" s="1"/>
  <c r="E14" i="1"/>
  <c r="M19" i="1" s="1"/>
  <c r="P18" i="1"/>
  <c r="O18" i="1"/>
  <c r="N18" i="1"/>
  <c r="M18" i="1"/>
  <c r="N16" i="1"/>
  <c r="M16" i="1"/>
  <c r="P15" i="1"/>
  <c r="O15" i="1"/>
  <c r="N15" i="1"/>
  <c r="M15" i="1"/>
</calcChain>
</file>

<file path=xl/comments1.xml><?xml version="1.0" encoding="utf-8"?>
<comments xmlns="http://schemas.openxmlformats.org/spreadsheetml/2006/main">
  <authors>
    <author>Петрович Екатерина Владимировна</author>
  </authors>
  <commentList>
    <comment ref="Y39" authorId="0" shapeId="0">
      <text>
        <r>
          <rPr>
            <b/>
            <sz val="9"/>
            <color indexed="81"/>
            <rFont val="Tahoma"/>
            <family val="2"/>
            <charset val="204"/>
          </rPr>
          <t>Петрович Екатерина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за слово</t>
        </r>
      </text>
    </comment>
    <comment ref="Y40" authorId="0" shapeId="0">
      <text>
        <r>
          <rPr>
            <b/>
            <sz val="9"/>
            <color indexed="81"/>
            <rFont val="Tahoma"/>
            <family val="2"/>
            <charset val="204"/>
          </rPr>
          <t>Петрович Екатерина Владимировна: 
и по ЭП</t>
        </r>
      </text>
    </comment>
  </commentList>
</comments>
</file>

<file path=xl/sharedStrings.xml><?xml version="1.0" encoding="utf-8"?>
<sst xmlns="http://schemas.openxmlformats.org/spreadsheetml/2006/main" count="299" uniqueCount="147">
  <si>
    <t>Тарифы на услуги телеграфной связи,</t>
  </si>
  <si>
    <t>оказываемые ПАО "Центральный телеграф"</t>
  </si>
  <si>
    <t>№ п/п</t>
  </si>
  <si>
    <t>Наименование платежа</t>
  </si>
  <si>
    <t>Размер оплаты, при наличной и безналичной оплате</t>
  </si>
  <si>
    <t>Действующие тарифы</t>
  </si>
  <si>
    <t>для юр. лиц, не включая НДС, руб.</t>
  </si>
  <si>
    <t>для физ. лиц, включая НДС, руб.</t>
  </si>
  <si>
    <t>обыкно-венные</t>
  </si>
  <si>
    <t>срочные</t>
  </si>
  <si>
    <t>1.</t>
  </si>
  <si>
    <t>Прием и передача внутренних телеграмм (за слово)*:</t>
  </si>
  <si>
    <t xml:space="preserve"> - обыкновенные</t>
  </si>
  <si>
    <t xml:space="preserve"> - вне категории, внеочередная, Президент РФ, Председатель Правительства РФ, высшая правительственная, правительственная</t>
  </si>
  <si>
    <t>-</t>
  </si>
  <si>
    <t>2.</t>
  </si>
  <si>
    <t>Телеграфный сбор**:</t>
  </si>
  <si>
    <t>2.1.</t>
  </si>
  <si>
    <t>для телеграмм, кроме вида с доставкой в населенные пункты, не имеющие телеграфной или телефонной (факсимильной) связи, а также подаваемые на номер сети телекс, на абонентский ящик или до востребования (включая платные служебные телеграммы)</t>
  </si>
  <si>
    <t>2.2.</t>
  </si>
  <si>
    <t>для телеграмм, подаваемых на номер сети Телекс или на абонентский ящик</t>
  </si>
  <si>
    <t>2.3.</t>
  </si>
  <si>
    <t>для телеграмм, подаваемых до востребования</t>
  </si>
  <si>
    <t>2.4.</t>
  </si>
  <si>
    <r>
      <t xml:space="preserve">для телеграмм категорий вне категории, внеочередная, Президент РФ, </t>
    </r>
    <r>
      <rPr>
        <sz val="10"/>
        <rFont val="Times New Roman"/>
        <family val="1"/>
        <charset val="204"/>
      </rPr>
      <t>Председатель Правительства РФ</t>
    </r>
    <r>
      <rPr>
        <sz val="10"/>
        <rFont val="Times New Roman"/>
        <family val="1"/>
      </rPr>
      <t xml:space="preserve">, высшая правительственная, правительственная </t>
    </r>
  </si>
  <si>
    <t>2.5.</t>
  </si>
  <si>
    <t>для телеграмм вида "с доставкой в населенные пункты, не имеющие телеграфной или телефонной (факсимильной) связи"</t>
  </si>
  <si>
    <t>3.</t>
  </si>
  <si>
    <t>Уведомление о вручении т-мм телеграфом (в том числе платные служебные запросы)***:</t>
  </si>
  <si>
    <t>3.1.</t>
  </si>
  <si>
    <t>Уведомление о вручении телеграмм обыкновенное (в том числе платный служебный запрос КАМИН)</t>
  </si>
  <si>
    <t>3.2.</t>
  </si>
  <si>
    <t>Уведомление о вручении телеграмм срочное</t>
  </si>
  <si>
    <t>3.3.</t>
  </si>
  <si>
    <t>Уведомление о вручении телеграмм обыкновенное (в электронном виде, в том числе платный служебный запрос КАМИН)******</t>
  </si>
  <si>
    <t>3.4.</t>
  </si>
  <si>
    <t>Уведомление о вручении телеграмм срочное (в электронном виде)******</t>
  </si>
  <si>
    <t>3.5.</t>
  </si>
  <si>
    <t>Выдача справки об адресе отправителя обыкновенная</t>
  </si>
  <si>
    <t>3.6.</t>
  </si>
  <si>
    <t>Выдача справки об адресе отправителя срочная</t>
  </si>
  <si>
    <t>4.</t>
  </si>
  <si>
    <t>Переводные телеграммы за слово:</t>
  </si>
  <si>
    <t>5.1</t>
  </si>
  <si>
    <t>Телеграммы переговор обыкновенные</t>
  </si>
  <si>
    <t>5.2</t>
  </si>
  <si>
    <t>Телеграммы переговор срочные</t>
  </si>
  <si>
    <t>6.</t>
  </si>
  <si>
    <t>Регистрация условного адреса абонента для доставки телеграмм****</t>
  </si>
  <si>
    <t>7.</t>
  </si>
  <si>
    <t>Заверительная надпись на телеграммах</t>
  </si>
  <si>
    <t>8.</t>
  </si>
  <si>
    <t>Копии отправленных телеграмм*****:</t>
  </si>
  <si>
    <t>8.1.</t>
  </si>
  <si>
    <t>Засвидетельствованные копии телеграмм (до 8 месяцев с даты отправки), за каждые 100 слов (полных и неполных)</t>
  </si>
  <si>
    <t>8.2.</t>
  </si>
  <si>
    <r>
      <t xml:space="preserve">Засвидетельствованные копии телеграмм </t>
    </r>
    <r>
      <rPr>
        <sz val="10"/>
        <rFont val="Times New Roman"/>
        <family val="1"/>
        <charset val="204"/>
      </rPr>
      <t>(до 8 месяцев с даты отправки)</t>
    </r>
    <r>
      <rPr>
        <sz val="10"/>
        <rFont val="Times New Roman"/>
        <family val="1"/>
      </rPr>
      <t xml:space="preserve">, выдаваемые по заявлению отправителей, за каждые 100 слов (полных и неполных) </t>
    </r>
    <r>
      <rPr>
        <sz val="10"/>
        <rFont val="Times New Roman"/>
        <family val="1"/>
        <charset val="204"/>
      </rPr>
      <t>в электронном виде</t>
    </r>
    <r>
      <rPr>
        <sz val="10"/>
        <rFont val="Times New Roman"/>
        <family val="1"/>
      </rPr>
      <t xml:space="preserve"> ******</t>
    </r>
  </si>
  <si>
    <t>8.3.</t>
  </si>
  <si>
    <t>Засвидетельствованные копии телеграмм (до 8 месяцев с даты отправки), выдаваемые по заявлению отправителей, за каждые 100 слов (полных и неполных) в электронном виде с УКЭП *******</t>
  </si>
  <si>
    <t>9.</t>
  </si>
  <si>
    <t>Написание телеграммы русским или латинским шрифтом, за каждую телеграмму</t>
  </si>
  <si>
    <t>10.</t>
  </si>
  <si>
    <t>Дополнительная плата (сверх пословной платы и телеграфного сбора) за прием телеграмм по телефону, за каждую телеграмму</t>
  </si>
  <si>
    <t>11.</t>
  </si>
  <si>
    <t>Дополнительная плата за прием телеграмм в отделения связи УФПС г.Москвы - АО "Почта России"</t>
  </si>
  <si>
    <t xml:space="preserve"> -</t>
  </si>
  <si>
    <t>Художественные бланки:</t>
  </si>
  <si>
    <t>13.1</t>
  </si>
  <si>
    <t>Дополнительная плата за бланк при приеме телеграмм (внутренних и международных) с доставкой на бланке "Люкс"</t>
  </si>
  <si>
    <t>13.2</t>
  </si>
  <si>
    <t>Дополнительная плата за бланк при приеме телеграмм (внутренних и международных) с доставкой на бланке "делюкс" (по случаю траура)</t>
  </si>
  <si>
    <t>13.3</t>
  </si>
  <si>
    <t>Дополнительная плата за бланк при приеме телеграмм (внутренних) с доставкой на бланке "Люкс" формата А4</t>
  </si>
  <si>
    <t>14.</t>
  </si>
  <si>
    <t>Аннулирование переданной внутренней телеграммы</t>
  </si>
  <si>
    <t>15.</t>
  </si>
  <si>
    <t>Аннулирование переданной внутренней телеграммы с уведомлением</t>
  </si>
  <si>
    <t>16.</t>
  </si>
  <si>
    <t>Прием и передача телеграмм в Дальнее зарубежье (за слово), для категорий и видов телеграмм, разрешенных страной назначения:</t>
  </si>
  <si>
    <t xml:space="preserve"> - Европа, Азия, Америка, Африка</t>
  </si>
  <si>
    <t xml:space="preserve"> - Австралия, Океания</t>
  </si>
  <si>
    <t>17.</t>
  </si>
  <si>
    <t>Прием и передача телеграмм в  Ближнее зарубежье (за слово), для категорий и видов телеграмм, разрешенных страной назначения:</t>
  </si>
  <si>
    <t xml:space="preserve"> - Азербайджан, Армения, Грузия, Казахстан</t>
  </si>
  <si>
    <t xml:space="preserve"> - Беларусь</t>
  </si>
  <si>
    <t xml:space="preserve"> - Молдова, Украина</t>
  </si>
  <si>
    <t xml:space="preserve"> - Кыргызстан, Таджикистан, Туркменистан, Узбекистан</t>
  </si>
  <si>
    <t xml:space="preserve"> - Латвия, Литва </t>
  </si>
  <si>
    <t xml:space="preserve"> - Эстония</t>
  </si>
  <si>
    <t>18.</t>
  </si>
  <si>
    <t>Аннулирование переданной телеграммы в Ближнее или Дальнее зарубежье</t>
  </si>
  <si>
    <t>19.</t>
  </si>
  <si>
    <t>Аннулирование переданной телеграммы в Ближнее или Дальнее зарубежье с уведомлением</t>
  </si>
  <si>
    <t xml:space="preserve">20. </t>
  </si>
  <si>
    <t>Регистрация адреса электронной почты абонента  для передачи телеграмм</t>
  </si>
  <si>
    <t xml:space="preserve"> - </t>
  </si>
  <si>
    <t xml:space="preserve">Примечание: минимальный размер пословной платы составляет стоимость международного телеграфного  сообщения объемом 7 слов </t>
  </si>
  <si>
    <t>*) Включая телеграммы, адресованные в Абхазию, Южную Осетию</t>
  </si>
  <si>
    <t xml:space="preserve">**) Включая телеграммы, адресованные в Абхазию, Южную Осетию, страны СНГ, Балтии и страны дальнего зарубежья.
</t>
  </si>
  <si>
    <t xml:space="preserve">***) стоимость платного служебного запроса в страны Ближнего зарубежья рассчитывается как стоимость двух телеграфных сообщений (объемом 15 слов + телеграфный сбор каждое); </t>
  </si>
  <si>
    <t xml:space="preserve">****) Регистрация (перерегистрация) условного (сокращенного) адреса абонента для доставки телеграмм - за год или часть  года
</t>
  </si>
  <si>
    <t xml:space="preserve">*****) при выдаче копий международных телеграмм при подсчете каждых 100 слов учитывается принцип подсчета слов </t>
  </si>
  <si>
    <t>в международной телеграмме (количество тарифных слов)</t>
  </si>
  <si>
    <t>******) услуга доступна при использовании способа подачи телеграмм через Портал, по API, реестрами</t>
  </si>
  <si>
    <t>*******) услуга доступна при использовании способа подачи телеграмм через Портал</t>
  </si>
  <si>
    <t>с 01.01.2025</t>
  </si>
  <si>
    <t>%</t>
  </si>
  <si>
    <t>с 01.10.2024</t>
  </si>
  <si>
    <t>Старые</t>
  </si>
  <si>
    <t>РТК</t>
  </si>
  <si>
    <t>TLG_NATIONAL</t>
  </si>
  <si>
    <t>TLG_COLLECTION</t>
  </si>
  <si>
    <t>TLG_UVED</t>
  </si>
  <si>
    <t>TLG_UVED_EXPRESS</t>
  </si>
  <si>
    <t>нет</t>
  </si>
  <si>
    <t>TLG_UVED_EMAIL</t>
  </si>
  <si>
    <t>TLG_UVED_EXPRS_EMAIL</t>
  </si>
  <si>
    <t>TLG_GET_ADDR</t>
  </si>
  <si>
    <t>TLG_GET_ADDR_EXPRESS</t>
  </si>
  <si>
    <t>н</t>
  </si>
  <si>
    <t>TLG_PEREVOD</t>
  </si>
  <si>
    <t>CT_TLG_PER_OB</t>
  </si>
  <si>
    <t>CT_TLG_PER_SR</t>
  </si>
  <si>
    <t>CT_TLG_REG_ADDR</t>
  </si>
  <si>
    <t>TLG_NADPIS</t>
  </si>
  <si>
    <t>TLG_COPY</t>
  </si>
  <si>
    <t>TLG_COPY_EMAIL</t>
  </si>
  <si>
    <t>TLG_COPY_QES</t>
  </si>
  <si>
    <t>TLG_RUS_LAT</t>
  </si>
  <si>
    <t>TLG_UFPS</t>
  </si>
  <si>
    <t>TLG_LUX</t>
  </si>
  <si>
    <t>TLG_DELUX</t>
  </si>
  <si>
    <t>TLG_LUX_A4</t>
  </si>
  <si>
    <t>TLG_CANCEL</t>
  </si>
  <si>
    <t>TLG_CANCEL_UVED</t>
  </si>
  <si>
    <t>TLG_INTERNATIONAL</t>
  </si>
  <si>
    <t>TLG_SNG</t>
  </si>
  <si>
    <t>TLG_CANCEL_SNGI</t>
  </si>
  <si>
    <t>TLG_CANCEL_SNGI_UVED</t>
  </si>
  <si>
    <t>CT_TLG_REG_MAIL_SEND</t>
  </si>
  <si>
    <t>CT_TLG_NOTICE</t>
  </si>
  <si>
    <t>TLG_COPY_UNSIG_EMAIL</t>
  </si>
  <si>
    <t>TLG_COPY2</t>
  </si>
  <si>
    <t>TLG_COPY2_EMAIL</t>
  </si>
  <si>
    <t>TLG_COPY2_UNSIG_EMAI</t>
  </si>
  <si>
    <t>TLG_KEEP</t>
  </si>
  <si>
    <t>(с 01.03.2026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</si>
</sst>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7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</font>
    <font>
      <b/>
      <i/>
      <sz val="10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3"/>
      <name val="Times New Roman"/>
      <family val="1"/>
      <charset val="204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sz val="9"/>
      <color rgb="FFFF0000"/>
      <name val="Times New Roman"/>
      <family val="1"/>
    </font>
    <font>
      <sz val="9"/>
      <color rgb="FF0070C0"/>
      <name val="Times New Roman"/>
      <family val="1"/>
    </font>
    <font>
      <sz val="9"/>
      <color theme="1" tint="0.249977111117893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 tint="0.249977111117893"/>
      <name val="Times New Roman"/>
      <family val="1"/>
    </font>
    <font>
      <b/>
      <sz val="9"/>
      <color rgb="FF0070C0"/>
      <name val="Times New Roman"/>
      <family val="1"/>
    </font>
    <font>
      <sz val="10"/>
      <color theme="1" tint="0.249977111117893"/>
      <name val="Times New Roman"/>
      <family val="1"/>
    </font>
    <font>
      <b/>
      <sz val="12"/>
      <color theme="1" tint="0.34998626667073579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 tint="0.249977111117893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theme="1" tint="0.249977111117893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Arial Cyr"/>
      <charset val="204"/>
    </font>
    <font>
      <sz val="10"/>
      <color theme="1" tint="0.249977111117893"/>
      <name val="Arial Cyr"/>
      <charset val="204"/>
    </font>
    <font>
      <sz val="10"/>
      <color rgb="FF0070C0"/>
      <name val="Arial Cyr"/>
      <charset val="204"/>
    </font>
    <font>
      <sz val="11"/>
      <color rgb="FFFF0000"/>
      <name val="Times New Roman"/>
      <family val="1"/>
    </font>
    <font>
      <sz val="11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Fill="1" applyAlignment="1">
      <alignment vertical="top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164" fontId="3" fillId="0" borderId="0" xfId="0" applyNumberFormat="1" applyFont="1" applyFill="1" applyAlignment="1">
      <alignment horizontal="left"/>
    </xf>
    <xf numFmtId="0" fontId="5" fillId="0" borderId="0" xfId="0" applyFont="1" applyFill="1" applyBorder="1" applyAlignment="1">
      <alignment vertical="top" wrapText="1"/>
    </xf>
    <xf numFmtId="164" fontId="3" fillId="0" borderId="0" xfId="0" applyNumberFormat="1" applyFont="1" applyFill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2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2" fontId="8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12" fillId="0" borderId="0" xfId="0" applyFont="1" applyFill="1" applyAlignment="1">
      <alignment horizontal="center" vertical="top"/>
    </xf>
    <xf numFmtId="0" fontId="11" fillId="2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top"/>
    </xf>
    <xf numFmtId="0" fontId="17" fillId="0" borderId="0" xfId="0" applyFont="1" applyFill="1" applyAlignment="1">
      <alignment horizontal="center" vertical="top"/>
    </xf>
    <xf numFmtId="0" fontId="2" fillId="0" borderId="0" xfId="0" applyFont="1" applyAlignment="1">
      <alignment vertical="top"/>
    </xf>
    <xf numFmtId="0" fontId="15" fillId="0" borderId="0" xfId="0" applyFont="1" applyFill="1" applyAlignment="1">
      <alignment horizontal="right" vertical="center"/>
    </xf>
    <xf numFmtId="0" fontId="18" fillId="0" borderId="0" xfId="0" applyFont="1" applyAlignment="1">
      <alignment vertical="top"/>
    </xf>
    <xf numFmtId="0" fontId="18" fillId="0" borderId="0" xfId="0" applyFont="1" applyFill="1" applyAlignment="1">
      <alignment horizontal="center" vertical="top"/>
    </xf>
    <xf numFmtId="0" fontId="19" fillId="0" borderId="0" xfId="0" applyFont="1" applyAlignment="1">
      <alignment vertical="top"/>
    </xf>
    <xf numFmtId="0" fontId="19" fillId="0" borderId="0" xfId="0" applyFont="1" applyFill="1" applyAlignment="1">
      <alignment horizontal="center" vertical="top"/>
    </xf>
    <xf numFmtId="0" fontId="21" fillId="0" borderId="2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10" fontId="25" fillId="0" borderId="2" xfId="0" applyNumberFormat="1" applyFont="1" applyFill="1" applyBorder="1" applyAlignment="1">
      <alignment horizontal="center" vertical="center"/>
    </xf>
    <xf numFmtId="2" fontId="26" fillId="0" borderId="2" xfId="0" applyNumberFormat="1" applyFont="1" applyFill="1" applyBorder="1" applyAlignment="1">
      <alignment horizontal="center" vertical="center"/>
    </xf>
    <xf numFmtId="2" fontId="27" fillId="0" borderId="2" xfId="0" applyNumberFormat="1" applyFont="1" applyFill="1" applyBorder="1" applyAlignment="1">
      <alignment horizontal="center" vertical="center"/>
    </xf>
    <xf numFmtId="2" fontId="28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10" fontId="26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/>
    </xf>
    <xf numFmtId="2" fontId="10" fillId="0" borderId="2" xfId="0" applyNumberFormat="1" applyFont="1" applyFill="1" applyBorder="1" applyAlignment="1">
      <alignment horizontal="center" vertical="center"/>
    </xf>
    <xf numFmtId="2" fontId="29" fillId="0" borderId="2" xfId="0" applyNumberFormat="1" applyFont="1" applyFill="1" applyBorder="1" applyAlignment="1">
      <alignment horizontal="center" vertical="center"/>
    </xf>
    <xf numFmtId="2" fontId="30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2" fontId="26" fillId="0" borderId="2" xfId="0" applyNumberFormat="1" applyFont="1" applyFill="1" applyBorder="1" applyAlignment="1">
      <alignment horizontal="center" vertical="center" wrapText="1"/>
    </xf>
    <xf numFmtId="2" fontId="27" fillId="0" borderId="2" xfId="0" applyNumberFormat="1" applyFont="1" applyFill="1" applyBorder="1" applyAlignment="1">
      <alignment horizontal="center" vertical="center" wrapText="1"/>
    </xf>
    <xf numFmtId="2" fontId="28" fillId="0" borderId="2" xfId="0" applyNumberFormat="1" applyFont="1" applyFill="1" applyBorder="1" applyAlignment="1">
      <alignment horizontal="center" vertical="center" wrapText="1"/>
    </xf>
    <xf numFmtId="2" fontId="30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top" wrapText="1"/>
    </xf>
    <xf numFmtId="0" fontId="17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vertical="top"/>
    </xf>
    <xf numFmtId="0" fontId="17" fillId="0" borderId="0" xfId="0" applyFont="1" applyFill="1" applyAlignment="1">
      <alignment vertical="top"/>
    </xf>
    <xf numFmtId="0" fontId="16" fillId="0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6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left" vertical="top"/>
    </xf>
    <xf numFmtId="0" fontId="35" fillId="0" borderId="0" xfId="0" applyFont="1" applyFill="1" applyAlignment="1">
      <alignment horizontal="center" vertical="top"/>
    </xf>
    <xf numFmtId="0" fontId="36" fillId="0" borderId="0" xfId="0" applyFont="1" applyFill="1" applyAlignment="1">
      <alignment horizontal="center" vertical="top"/>
    </xf>
    <xf numFmtId="2" fontId="30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 wrapText="1"/>
    </xf>
    <xf numFmtId="10" fontId="26" fillId="0" borderId="3" xfId="0" applyNumberFormat="1" applyFont="1" applyFill="1" applyBorder="1" applyAlignment="1">
      <alignment horizontal="center" vertical="center"/>
    </xf>
    <xf numFmtId="10" fontId="26" fillId="0" borderId="5" xfId="0" applyNumberFormat="1" applyFont="1" applyFill="1" applyBorder="1" applyAlignment="1">
      <alignment horizontal="center" vertical="center"/>
    </xf>
    <xf numFmtId="2" fontId="31" fillId="0" borderId="2" xfId="0" applyNumberFormat="1" applyFont="1" applyFill="1" applyBorder="1" applyAlignment="1">
      <alignment horizontal="center" vertical="center" wrapText="1"/>
    </xf>
    <xf numFmtId="2" fontId="10" fillId="3" borderId="2" xfId="0" applyNumberFormat="1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2" fontId="29" fillId="0" borderId="4" xfId="0" applyNumberFormat="1" applyFont="1" applyFill="1" applyBorder="1" applyAlignment="1">
      <alignment horizontal="center" vertical="center" wrapText="1"/>
    </xf>
    <xf numFmtId="2" fontId="29" fillId="0" borderId="5" xfId="0" applyNumberFormat="1" applyFont="1" applyFill="1" applyBorder="1" applyAlignment="1">
      <alignment horizontal="center" vertical="center" wrapText="1"/>
    </xf>
    <xf numFmtId="2" fontId="29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horizontal="center" vertical="top" wrapText="1"/>
    </xf>
    <xf numFmtId="0" fontId="29" fillId="0" borderId="2" xfId="0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top" wrapText="1"/>
    </xf>
    <xf numFmtId="2" fontId="28" fillId="0" borderId="2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2" fontId="27" fillId="0" borderId="2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2" fontId="27" fillId="0" borderId="3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Fill="1" applyBorder="1" applyAlignment="1">
      <alignment horizontal="center" vertical="center" wrapText="1"/>
    </xf>
    <xf numFmtId="2" fontId="28" fillId="0" borderId="3" xfId="0" applyNumberFormat="1" applyFont="1" applyFill="1" applyBorder="1" applyAlignment="1">
      <alignment horizontal="center" vertical="center" wrapText="1"/>
    </xf>
    <xf numFmtId="2" fontId="28" fillId="0" borderId="5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2" fontId="28" fillId="0" borderId="2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2" fontId="31" fillId="0" borderId="3" xfId="0" applyNumberFormat="1" applyFont="1" applyFill="1" applyBorder="1" applyAlignment="1">
      <alignment horizontal="center" vertical="center" wrapText="1"/>
    </xf>
    <xf numFmtId="2" fontId="31" fillId="0" borderId="4" xfId="0" applyNumberFormat="1" applyFont="1" applyFill="1" applyBorder="1" applyAlignment="1">
      <alignment horizontal="center" vertical="center" wrapText="1"/>
    </xf>
    <xf numFmtId="2" fontId="29" fillId="0" borderId="3" xfId="0" applyNumberFormat="1" applyFont="1" applyFill="1" applyBorder="1" applyAlignment="1">
      <alignment horizontal="center" vertical="center" wrapText="1"/>
    </xf>
    <xf numFmtId="2" fontId="30" fillId="0" borderId="3" xfId="0" applyNumberFormat="1" applyFont="1" applyFill="1" applyBorder="1" applyAlignment="1">
      <alignment horizontal="center" vertical="center" wrapText="1"/>
    </xf>
    <xf numFmtId="2" fontId="30" fillId="0" borderId="4" xfId="0" applyNumberFormat="1" applyFont="1" applyFill="1" applyBorder="1" applyAlignment="1">
      <alignment horizontal="center" vertical="center" wrapText="1"/>
    </xf>
    <xf numFmtId="2" fontId="26" fillId="0" borderId="2" xfId="0" applyNumberFormat="1" applyFont="1" applyFill="1" applyBorder="1" applyAlignment="1">
      <alignment horizontal="center" vertical="center"/>
    </xf>
    <xf numFmtId="2" fontId="27" fillId="0" borderId="2" xfId="0" applyNumberFormat="1" applyFont="1" applyFill="1" applyBorder="1" applyAlignment="1">
      <alignment horizontal="center" vertical="center"/>
    </xf>
    <xf numFmtId="2" fontId="29" fillId="0" borderId="2" xfId="0" applyNumberFormat="1" applyFont="1" applyFill="1" applyBorder="1" applyAlignment="1">
      <alignment horizontal="center" vertical="center"/>
    </xf>
    <xf numFmtId="2" fontId="3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2" fontId="28" fillId="0" borderId="3" xfId="0" applyNumberFormat="1" applyFont="1" applyFill="1" applyBorder="1" applyAlignment="1">
      <alignment horizontal="center" vertical="center"/>
    </xf>
    <xf numFmtId="2" fontId="28" fillId="0" borderId="5" xfId="0" applyNumberFormat="1" applyFont="1" applyFill="1" applyBorder="1" applyAlignment="1">
      <alignment horizontal="center" vertical="center"/>
    </xf>
    <xf numFmtId="2" fontId="27" fillId="0" borderId="3" xfId="0" applyNumberFormat="1" applyFont="1" applyFill="1" applyBorder="1" applyAlignment="1">
      <alignment horizontal="center" vertical="center"/>
    </xf>
    <xf numFmtId="2" fontId="27" fillId="0" borderId="5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10" fontId="25" fillId="0" borderId="3" xfId="0" applyNumberFormat="1" applyFont="1" applyFill="1" applyBorder="1" applyAlignment="1">
      <alignment horizontal="center" vertical="center"/>
    </xf>
    <xf numFmtId="10" fontId="25" fillId="0" borderId="5" xfId="0" applyNumberFormat="1" applyFont="1" applyFill="1" applyBorder="1" applyAlignment="1">
      <alignment horizontal="center" vertical="center"/>
    </xf>
    <xf numFmtId="2" fontId="25" fillId="0" borderId="3" xfId="0" applyNumberFormat="1" applyFont="1" applyFill="1" applyBorder="1" applyAlignment="1">
      <alignment horizontal="center" vertical="center"/>
    </xf>
    <xf numFmtId="2" fontId="25" fillId="0" borderId="5" xfId="0" applyNumberFormat="1" applyFont="1" applyFill="1" applyBorder="1" applyAlignment="1">
      <alignment horizontal="center" vertical="center"/>
    </xf>
    <xf numFmtId="2" fontId="2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top" wrapText="1"/>
    </xf>
    <xf numFmtId="2" fontId="25" fillId="0" borderId="2" xfId="0" applyNumberFormat="1" applyFont="1" applyFill="1" applyBorder="1" applyAlignment="1">
      <alignment horizontal="center" vertical="center"/>
    </xf>
    <xf numFmtId="164" fontId="22" fillId="0" borderId="2" xfId="0" applyNumberFormat="1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24" fillId="0" borderId="2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87"/>
  <sheetViews>
    <sheetView tabSelected="1" topLeftCell="A28" workbookViewId="0">
      <selection activeCell="B26" sqref="B26:D26"/>
    </sheetView>
  </sheetViews>
  <sheetFormatPr defaultRowHeight="12.75" x14ac:dyDescent="0.25"/>
  <cols>
    <col min="1" max="1" width="7" style="18" customWidth="1"/>
    <col min="2" max="2" width="15.28515625" style="1" customWidth="1"/>
    <col min="3" max="3" width="14.28515625" style="1" customWidth="1"/>
    <col min="4" max="4" width="38.7109375" style="1" customWidth="1"/>
    <col min="5" max="8" width="12.28515625" style="18" customWidth="1"/>
    <col min="9" max="12" width="12.28515625" style="18" hidden="1" customWidth="1"/>
    <col min="13" max="24" width="12.28515625" style="27" hidden="1" customWidth="1"/>
    <col min="25" max="28" width="12.28515625" style="28" hidden="1" customWidth="1"/>
    <col min="29" max="29" width="24.28515625" style="29" hidden="1" customWidth="1"/>
    <col min="30" max="30" width="9.140625" style="29" customWidth="1"/>
    <col min="31" max="256" width="9.140625" style="29"/>
    <col min="257" max="257" width="7" style="29" customWidth="1"/>
    <col min="258" max="258" width="15.28515625" style="29" customWidth="1"/>
    <col min="259" max="259" width="14.28515625" style="29" customWidth="1"/>
    <col min="260" max="260" width="38.7109375" style="29" customWidth="1"/>
    <col min="261" max="264" width="12.28515625" style="29" customWidth="1"/>
    <col min="265" max="285" width="0" style="29" hidden="1" customWidth="1"/>
    <col min="286" max="286" width="9.140625" style="29" customWidth="1"/>
    <col min="287" max="512" width="9.140625" style="29"/>
    <col min="513" max="513" width="7" style="29" customWidth="1"/>
    <col min="514" max="514" width="15.28515625" style="29" customWidth="1"/>
    <col min="515" max="515" width="14.28515625" style="29" customWidth="1"/>
    <col min="516" max="516" width="38.7109375" style="29" customWidth="1"/>
    <col min="517" max="520" width="12.28515625" style="29" customWidth="1"/>
    <col min="521" max="541" width="0" style="29" hidden="1" customWidth="1"/>
    <col min="542" max="542" width="9.140625" style="29" customWidth="1"/>
    <col min="543" max="768" width="9.140625" style="29"/>
    <col min="769" max="769" width="7" style="29" customWidth="1"/>
    <col min="770" max="770" width="15.28515625" style="29" customWidth="1"/>
    <col min="771" max="771" width="14.28515625" style="29" customWidth="1"/>
    <col min="772" max="772" width="38.7109375" style="29" customWidth="1"/>
    <col min="773" max="776" width="12.28515625" style="29" customWidth="1"/>
    <col min="777" max="797" width="0" style="29" hidden="1" customWidth="1"/>
    <col min="798" max="798" width="9.140625" style="29" customWidth="1"/>
    <col min="799" max="1024" width="9.140625" style="29"/>
    <col min="1025" max="1025" width="7" style="29" customWidth="1"/>
    <col min="1026" max="1026" width="15.28515625" style="29" customWidth="1"/>
    <col min="1027" max="1027" width="14.28515625" style="29" customWidth="1"/>
    <col min="1028" max="1028" width="38.7109375" style="29" customWidth="1"/>
    <col min="1029" max="1032" width="12.28515625" style="29" customWidth="1"/>
    <col min="1033" max="1053" width="0" style="29" hidden="1" customWidth="1"/>
    <col min="1054" max="1054" width="9.140625" style="29" customWidth="1"/>
    <col min="1055" max="1280" width="9.140625" style="29"/>
    <col min="1281" max="1281" width="7" style="29" customWidth="1"/>
    <col min="1282" max="1282" width="15.28515625" style="29" customWidth="1"/>
    <col min="1283" max="1283" width="14.28515625" style="29" customWidth="1"/>
    <col min="1284" max="1284" width="38.7109375" style="29" customWidth="1"/>
    <col min="1285" max="1288" width="12.28515625" style="29" customWidth="1"/>
    <col min="1289" max="1309" width="0" style="29" hidden="1" customWidth="1"/>
    <col min="1310" max="1310" width="9.140625" style="29" customWidth="1"/>
    <col min="1311" max="1536" width="9.140625" style="29"/>
    <col min="1537" max="1537" width="7" style="29" customWidth="1"/>
    <col min="1538" max="1538" width="15.28515625" style="29" customWidth="1"/>
    <col min="1539" max="1539" width="14.28515625" style="29" customWidth="1"/>
    <col min="1540" max="1540" width="38.7109375" style="29" customWidth="1"/>
    <col min="1541" max="1544" width="12.28515625" style="29" customWidth="1"/>
    <col min="1545" max="1565" width="0" style="29" hidden="1" customWidth="1"/>
    <col min="1566" max="1566" width="9.140625" style="29" customWidth="1"/>
    <col min="1567" max="1792" width="9.140625" style="29"/>
    <col min="1793" max="1793" width="7" style="29" customWidth="1"/>
    <col min="1794" max="1794" width="15.28515625" style="29" customWidth="1"/>
    <col min="1795" max="1795" width="14.28515625" style="29" customWidth="1"/>
    <col min="1796" max="1796" width="38.7109375" style="29" customWidth="1"/>
    <col min="1797" max="1800" width="12.28515625" style="29" customWidth="1"/>
    <col min="1801" max="1821" width="0" style="29" hidden="1" customWidth="1"/>
    <col min="1822" max="1822" width="9.140625" style="29" customWidth="1"/>
    <col min="1823" max="2048" width="9.140625" style="29"/>
    <col min="2049" max="2049" width="7" style="29" customWidth="1"/>
    <col min="2050" max="2050" width="15.28515625" style="29" customWidth="1"/>
    <col min="2051" max="2051" width="14.28515625" style="29" customWidth="1"/>
    <col min="2052" max="2052" width="38.7109375" style="29" customWidth="1"/>
    <col min="2053" max="2056" width="12.28515625" style="29" customWidth="1"/>
    <col min="2057" max="2077" width="0" style="29" hidden="1" customWidth="1"/>
    <col min="2078" max="2078" width="9.140625" style="29" customWidth="1"/>
    <col min="2079" max="2304" width="9.140625" style="29"/>
    <col min="2305" max="2305" width="7" style="29" customWidth="1"/>
    <col min="2306" max="2306" width="15.28515625" style="29" customWidth="1"/>
    <col min="2307" max="2307" width="14.28515625" style="29" customWidth="1"/>
    <col min="2308" max="2308" width="38.7109375" style="29" customWidth="1"/>
    <col min="2309" max="2312" width="12.28515625" style="29" customWidth="1"/>
    <col min="2313" max="2333" width="0" style="29" hidden="1" customWidth="1"/>
    <col min="2334" max="2334" width="9.140625" style="29" customWidth="1"/>
    <col min="2335" max="2560" width="9.140625" style="29"/>
    <col min="2561" max="2561" width="7" style="29" customWidth="1"/>
    <col min="2562" max="2562" width="15.28515625" style="29" customWidth="1"/>
    <col min="2563" max="2563" width="14.28515625" style="29" customWidth="1"/>
    <col min="2564" max="2564" width="38.7109375" style="29" customWidth="1"/>
    <col min="2565" max="2568" width="12.28515625" style="29" customWidth="1"/>
    <col min="2569" max="2589" width="0" style="29" hidden="1" customWidth="1"/>
    <col min="2590" max="2590" width="9.140625" style="29" customWidth="1"/>
    <col min="2591" max="2816" width="9.140625" style="29"/>
    <col min="2817" max="2817" width="7" style="29" customWidth="1"/>
    <col min="2818" max="2818" width="15.28515625" style="29" customWidth="1"/>
    <col min="2819" max="2819" width="14.28515625" style="29" customWidth="1"/>
    <col min="2820" max="2820" width="38.7109375" style="29" customWidth="1"/>
    <col min="2821" max="2824" width="12.28515625" style="29" customWidth="1"/>
    <col min="2825" max="2845" width="0" style="29" hidden="1" customWidth="1"/>
    <col min="2846" max="2846" width="9.140625" style="29" customWidth="1"/>
    <col min="2847" max="3072" width="9.140625" style="29"/>
    <col min="3073" max="3073" width="7" style="29" customWidth="1"/>
    <col min="3074" max="3074" width="15.28515625" style="29" customWidth="1"/>
    <col min="3075" max="3075" width="14.28515625" style="29" customWidth="1"/>
    <col min="3076" max="3076" width="38.7109375" style="29" customWidth="1"/>
    <col min="3077" max="3080" width="12.28515625" style="29" customWidth="1"/>
    <col min="3081" max="3101" width="0" style="29" hidden="1" customWidth="1"/>
    <col min="3102" max="3102" width="9.140625" style="29" customWidth="1"/>
    <col min="3103" max="3328" width="9.140625" style="29"/>
    <col min="3329" max="3329" width="7" style="29" customWidth="1"/>
    <col min="3330" max="3330" width="15.28515625" style="29" customWidth="1"/>
    <col min="3331" max="3331" width="14.28515625" style="29" customWidth="1"/>
    <col min="3332" max="3332" width="38.7109375" style="29" customWidth="1"/>
    <col min="3333" max="3336" width="12.28515625" style="29" customWidth="1"/>
    <col min="3337" max="3357" width="0" style="29" hidden="1" customWidth="1"/>
    <col min="3358" max="3358" width="9.140625" style="29" customWidth="1"/>
    <col min="3359" max="3584" width="9.140625" style="29"/>
    <col min="3585" max="3585" width="7" style="29" customWidth="1"/>
    <col min="3586" max="3586" width="15.28515625" style="29" customWidth="1"/>
    <col min="3587" max="3587" width="14.28515625" style="29" customWidth="1"/>
    <col min="3588" max="3588" width="38.7109375" style="29" customWidth="1"/>
    <col min="3589" max="3592" width="12.28515625" style="29" customWidth="1"/>
    <col min="3593" max="3613" width="0" style="29" hidden="1" customWidth="1"/>
    <col min="3614" max="3614" width="9.140625" style="29" customWidth="1"/>
    <col min="3615" max="3840" width="9.140625" style="29"/>
    <col min="3841" max="3841" width="7" style="29" customWidth="1"/>
    <col min="3842" max="3842" width="15.28515625" style="29" customWidth="1"/>
    <col min="3843" max="3843" width="14.28515625" style="29" customWidth="1"/>
    <col min="3844" max="3844" width="38.7109375" style="29" customWidth="1"/>
    <col min="3845" max="3848" width="12.28515625" style="29" customWidth="1"/>
    <col min="3849" max="3869" width="0" style="29" hidden="1" customWidth="1"/>
    <col min="3870" max="3870" width="9.140625" style="29" customWidth="1"/>
    <col min="3871" max="4096" width="9.140625" style="29"/>
    <col min="4097" max="4097" width="7" style="29" customWidth="1"/>
    <col min="4098" max="4098" width="15.28515625" style="29" customWidth="1"/>
    <col min="4099" max="4099" width="14.28515625" style="29" customWidth="1"/>
    <col min="4100" max="4100" width="38.7109375" style="29" customWidth="1"/>
    <col min="4101" max="4104" width="12.28515625" style="29" customWidth="1"/>
    <col min="4105" max="4125" width="0" style="29" hidden="1" customWidth="1"/>
    <col min="4126" max="4126" width="9.140625" style="29" customWidth="1"/>
    <col min="4127" max="4352" width="9.140625" style="29"/>
    <col min="4353" max="4353" width="7" style="29" customWidth="1"/>
    <col min="4354" max="4354" width="15.28515625" style="29" customWidth="1"/>
    <col min="4355" max="4355" width="14.28515625" style="29" customWidth="1"/>
    <col min="4356" max="4356" width="38.7109375" style="29" customWidth="1"/>
    <col min="4357" max="4360" width="12.28515625" style="29" customWidth="1"/>
    <col min="4361" max="4381" width="0" style="29" hidden="1" customWidth="1"/>
    <col min="4382" max="4382" width="9.140625" style="29" customWidth="1"/>
    <col min="4383" max="4608" width="9.140625" style="29"/>
    <col min="4609" max="4609" width="7" style="29" customWidth="1"/>
    <col min="4610" max="4610" width="15.28515625" style="29" customWidth="1"/>
    <col min="4611" max="4611" width="14.28515625" style="29" customWidth="1"/>
    <col min="4612" max="4612" width="38.7109375" style="29" customWidth="1"/>
    <col min="4613" max="4616" width="12.28515625" style="29" customWidth="1"/>
    <col min="4617" max="4637" width="0" style="29" hidden="1" customWidth="1"/>
    <col min="4638" max="4638" width="9.140625" style="29" customWidth="1"/>
    <col min="4639" max="4864" width="9.140625" style="29"/>
    <col min="4865" max="4865" width="7" style="29" customWidth="1"/>
    <col min="4866" max="4866" width="15.28515625" style="29" customWidth="1"/>
    <col min="4867" max="4867" width="14.28515625" style="29" customWidth="1"/>
    <col min="4868" max="4868" width="38.7109375" style="29" customWidth="1"/>
    <col min="4869" max="4872" width="12.28515625" style="29" customWidth="1"/>
    <col min="4873" max="4893" width="0" style="29" hidden="1" customWidth="1"/>
    <col min="4894" max="4894" width="9.140625" style="29" customWidth="1"/>
    <col min="4895" max="5120" width="9.140625" style="29"/>
    <col min="5121" max="5121" width="7" style="29" customWidth="1"/>
    <col min="5122" max="5122" width="15.28515625" style="29" customWidth="1"/>
    <col min="5123" max="5123" width="14.28515625" style="29" customWidth="1"/>
    <col min="5124" max="5124" width="38.7109375" style="29" customWidth="1"/>
    <col min="5125" max="5128" width="12.28515625" style="29" customWidth="1"/>
    <col min="5129" max="5149" width="0" style="29" hidden="1" customWidth="1"/>
    <col min="5150" max="5150" width="9.140625" style="29" customWidth="1"/>
    <col min="5151" max="5376" width="9.140625" style="29"/>
    <col min="5377" max="5377" width="7" style="29" customWidth="1"/>
    <col min="5378" max="5378" width="15.28515625" style="29" customWidth="1"/>
    <col min="5379" max="5379" width="14.28515625" style="29" customWidth="1"/>
    <col min="5380" max="5380" width="38.7109375" style="29" customWidth="1"/>
    <col min="5381" max="5384" width="12.28515625" style="29" customWidth="1"/>
    <col min="5385" max="5405" width="0" style="29" hidden="1" customWidth="1"/>
    <col min="5406" max="5406" width="9.140625" style="29" customWidth="1"/>
    <col min="5407" max="5632" width="9.140625" style="29"/>
    <col min="5633" max="5633" width="7" style="29" customWidth="1"/>
    <col min="5634" max="5634" width="15.28515625" style="29" customWidth="1"/>
    <col min="5635" max="5635" width="14.28515625" style="29" customWidth="1"/>
    <col min="5636" max="5636" width="38.7109375" style="29" customWidth="1"/>
    <col min="5637" max="5640" width="12.28515625" style="29" customWidth="1"/>
    <col min="5641" max="5661" width="0" style="29" hidden="1" customWidth="1"/>
    <col min="5662" max="5662" width="9.140625" style="29" customWidth="1"/>
    <col min="5663" max="5888" width="9.140625" style="29"/>
    <col min="5889" max="5889" width="7" style="29" customWidth="1"/>
    <col min="5890" max="5890" width="15.28515625" style="29" customWidth="1"/>
    <col min="5891" max="5891" width="14.28515625" style="29" customWidth="1"/>
    <col min="5892" max="5892" width="38.7109375" style="29" customWidth="1"/>
    <col min="5893" max="5896" width="12.28515625" style="29" customWidth="1"/>
    <col min="5897" max="5917" width="0" style="29" hidden="1" customWidth="1"/>
    <col min="5918" max="5918" width="9.140625" style="29" customWidth="1"/>
    <col min="5919" max="6144" width="9.140625" style="29"/>
    <col min="6145" max="6145" width="7" style="29" customWidth="1"/>
    <col min="6146" max="6146" width="15.28515625" style="29" customWidth="1"/>
    <col min="6147" max="6147" width="14.28515625" style="29" customWidth="1"/>
    <col min="6148" max="6148" width="38.7109375" style="29" customWidth="1"/>
    <col min="6149" max="6152" width="12.28515625" style="29" customWidth="1"/>
    <col min="6153" max="6173" width="0" style="29" hidden="1" customWidth="1"/>
    <col min="6174" max="6174" width="9.140625" style="29" customWidth="1"/>
    <col min="6175" max="6400" width="9.140625" style="29"/>
    <col min="6401" max="6401" width="7" style="29" customWidth="1"/>
    <col min="6402" max="6402" width="15.28515625" style="29" customWidth="1"/>
    <col min="6403" max="6403" width="14.28515625" style="29" customWidth="1"/>
    <col min="6404" max="6404" width="38.7109375" style="29" customWidth="1"/>
    <col min="6405" max="6408" width="12.28515625" style="29" customWidth="1"/>
    <col min="6409" max="6429" width="0" style="29" hidden="1" customWidth="1"/>
    <col min="6430" max="6430" width="9.140625" style="29" customWidth="1"/>
    <col min="6431" max="6656" width="9.140625" style="29"/>
    <col min="6657" max="6657" width="7" style="29" customWidth="1"/>
    <col min="6658" max="6658" width="15.28515625" style="29" customWidth="1"/>
    <col min="6659" max="6659" width="14.28515625" style="29" customWidth="1"/>
    <col min="6660" max="6660" width="38.7109375" style="29" customWidth="1"/>
    <col min="6661" max="6664" width="12.28515625" style="29" customWidth="1"/>
    <col min="6665" max="6685" width="0" style="29" hidden="1" customWidth="1"/>
    <col min="6686" max="6686" width="9.140625" style="29" customWidth="1"/>
    <col min="6687" max="6912" width="9.140625" style="29"/>
    <col min="6913" max="6913" width="7" style="29" customWidth="1"/>
    <col min="6914" max="6914" width="15.28515625" style="29" customWidth="1"/>
    <col min="6915" max="6915" width="14.28515625" style="29" customWidth="1"/>
    <col min="6916" max="6916" width="38.7109375" style="29" customWidth="1"/>
    <col min="6917" max="6920" width="12.28515625" style="29" customWidth="1"/>
    <col min="6921" max="6941" width="0" style="29" hidden="1" customWidth="1"/>
    <col min="6942" max="6942" width="9.140625" style="29" customWidth="1"/>
    <col min="6943" max="7168" width="9.140625" style="29"/>
    <col min="7169" max="7169" width="7" style="29" customWidth="1"/>
    <col min="7170" max="7170" width="15.28515625" style="29" customWidth="1"/>
    <col min="7171" max="7171" width="14.28515625" style="29" customWidth="1"/>
    <col min="7172" max="7172" width="38.7109375" style="29" customWidth="1"/>
    <col min="7173" max="7176" width="12.28515625" style="29" customWidth="1"/>
    <col min="7177" max="7197" width="0" style="29" hidden="1" customWidth="1"/>
    <col min="7198" max="7198" width="9.140625" style="29" customWidth="1"/>
    <col min="7199" max="7424" width="9.140625" style="29"/>
    <col min="7425" max="7425" width="7" style="29" customWidth="1"/>
    <col min="7426" max="7426" width="15.28515625" style="29" customWidth="1"/>
    <col min="7427" max="7427" width="14.28515625" style="29" customWidth="1"/>
    <col min="7428" max="7428" width="38.7109375" style="29" customWidth="1"/>
    <col min="7429" max="7432" width="12.28515625" style="29" customWidth="1"/>
    <col min="7433" max="7453" width="0" style="29" hidden="1" customWidth="1"/>
    <col min="7454" max="7454" width="9.140625" style="29" customWidth="1"/>
    <col min="7455" max="7680" width="9.140625" style="29"/>
    <col min="7681" max="7681" width="7" style="29" customWidth="1"/>
    <col min="7682" max="7682" width="15.28515625" style="29" customWidth="1"/>
    <col min="7683" max="7683" width="14.28515625" style="29" customWidth="1"/>
    <col min="7684" max="7684" width="38.7109375" style="29" customWidth="1"/>
    <col min="7685" max="7688" width="12.28515625" style="29" customWidth="1"/>
    <col min="7689" max="7709" width="0" style="29" hidden="1" customWidth="1"/>
    <col min="7710" max="7710" width="9.140625" style="29" customWidth="1"/>
    <col min="7711" max="7936" width="9.140625" style="29"/>
    <col min="7937" max="7937" width="7" style="29" customWidth="1"/>
    <col min="7938" max="7938" width="15.28515625" style="29" customWidth="1"/>
    <col min="7939" max="7939" width="14.28515625" style="29" customWidth="1"/>
    <col min="7940" max="7940" width="38.7109375" style="29" customWidth="1"/>
    <col min="7941" max="7944" width="12.28515625" style="29" customWidth="1"/>
    <col min="7945" max="7965" width="0" style="29" hidden="1" customWidth="1"/>
    <col min="7966" max="7966" width="9.140625" style="29" customWidth="1"/>
    <col min="7967" max="8192" width="9.140625" style="29"/>
    <col min="8193" max="8193" width="7" style="29" customWidth="1"/>
    <col min="8194" max="8194" width="15.28515625" style="29" customWidth="1"/>
    <col min="8195" max="8195" width="14.28515625" style="29" customWidth="1"/>
    <col min="8196" max="8196" width="38.7109375" style="29" customWidth="1"/>
    <col min="8197" max="8200" width="12.28515625" style="29" customWidth="1"/>
    <col min="8201" max="8221" width="0" style="29" hidden="1" customWidth="1"/>
    <col min="8222" max="8222" width="9.140625" style="29" customWidth="1"/>
    <col min="8223" max="8448" width="9.140625" style="29"/>
    <col min="8449" max="8449" width="7" style="29" customWidth="1"/>
    <col min="8450" max="8450" width="15.28515625" style="29" customWidth="1"/>
    <col min="8451" max="8451" width="14.28515625" style="29" customWidth="1"/>
    <col min="8452" max="8452" width="38.7109375" style="29" customWidth="1"/>
    <col min="8453" max="8456" width="12.28515625" style="29" customWidth="1"/>
    <col min="8457" max="8477" width="0" style="29" hidden="1" customWidth="1"/>
    <col min="8478" max="8478" width="9.140625" style="29" customWidth="1"/>
    <col min="8479" max="8704" width="9.140625" style="29"/>
    <col min="8705" max="8705" width="7" style="29" customWidth="1"/>
    <col min="8706" max="8706" width="15.28515625" style="29" customWidth="1"/>
    <col min="8707" max="8707" width="14.28515625" style="29" customWidth="1"/>
    <col min="8708" max="8708" width="38.7109375" style="29" customWidth="1"/>
    <col min="8709" max="8712" width="12.28515625" style="29" customWidth="1"/>
    <col min="8713" max="8733" width="0" style="29" hidden="1" customWidth="1"/>
    <col min="8734" max="8734" width="9.140625" style="29" customWidth="1"/>
    <col min="8735" max="8960" width="9.140625" style="29"/>
    <col min="8961" max="8961" width="7" style="29" customWidth="1"/>
    <col min="8962" max="8962" width="15.28515625" style="29" customWidth="1"/>
    <col min="8963" max="8963" width="14.28515625" style="29" customWidth="1"/>
    <col min="8964" max="8964" width="38.7109375" style="29" customWidth="1"/>
    <col min="8965" max="8968" width="12.28515625" style="29" customWidth="1"/>
    <col min="8969" max="8989" width="0" style="29" hidden="1" customWidth="1"/>
    <col min="8990" max="8990" width="9.140625" style="29" customWidth="1"/>
    <col min="8991" max="9216" width="9.140625" style="29"/>
    <col min="9217" max="9217" width="7" style="29" customWidth="1"/>
    <col min="9218" max="9218" width="15.28515625" style="29" customWidth="1"/>
    <col min="9219" max="9219" width="14.28515625" style="29" customWidth="1"/>
    <col min="9220" max="9220" width="38.7109375" style="29" customWidth="1"/>
    <col min="9221" max="9224" width="12.28515625" style="29" customWidth="1"/>
    <col min="9225" max="9245" width="0" style="29" hidden="1" customWidth="1"/>
    <col min="9246" max="9246" width="9.140625" style="29" customWidth="1"/>
    <col min="9247" max="9472" width="9.140625" style="29"/>
    <col min="9473" max="9473" width="7" style="29" customWidth="1"/>
    <col min="9474" max="9474" width="15.28515625" style="29" customWidth="1"/>
    <col min="9475" max="9475" width="14.28515625" style="29" customWidth="1"/>
    <col min="9476" max="9476" width="38.7109375" style="29" customWidth="1"/>
    <col min="9477" max="9480" width="12.28515625" style="29" customWidth="1"/>
    <col min="9481" max="9501" width="0" style="29" hidden="1" customWidth="1"/>
    <col min="9502" max="9502" width="9.140625" style="29" customWidth="1"/>
    <col min="9503" max="9728" width="9.140625" style="29"/>
    <col min="9729" max="9729" width="7" style="29" customWidth="1"/>
    <col min="9730" max="9730" width="15.28515625" style="29" customWidth="1"/>
    <col min="9731" max="9731" width="14.28515625" style="29" customWidth="1"/>
    <col min="9732" max="9732" width="38.7109375" style="29" customWidth="1"/>
    <col min="9733" max="9736" width="12.28515625" style="29" customWidth="1"/>
    <col min="9737" max="9757" width="0" style="29" hidden="1" customWidth="1"/>
    <col min="9758" max="9758" width="9.140625" style="29" customWidth="1"/>
    <col min="9759" max="9984" width="9.140625" style="29"/>
    <col min="9985" max="9985" width="7" style="29" customWidth="1"/>
    <col min="9986" max="9986" width="15.28515625" style="29" customWidth="1"/>
    <col min="9987" max="9987" width="14.28515625" style="29" customWidth="1"/>
    <col min="9988" max="9988" width="38.7109375" style="29" customWidth="1"/>
    <col min="9989" max="9992" width="12.28515625" style="29" customWidth="1"/>
    <col min="9993" max="10013" width="0" style="29" hidden="1" customWidth="1"/>
    <col min="10014" max="10014" width="9.140625" style="29" customWidth="1"/>
    <col min="10015" max="10240" width="9.140625" style="29"/>
    <col min="10241" max="10241" width="7" style="29" customWidth="1"/>
    <col min="10242" max="10242" width="15.28515625" style="29" customWidth="1"/>
    <col min="10243" max="10243" width="14.28515625" style="29" customWidth="1"/>
    <col min="10244" max="10244" width="38.7109375" style="29" customWidth="1"/>
    <col min="10245" max="10248" width="12.28515625" style="29" customWidth="1"/>
    <col min="10249" max="10269" width="0" style="29" hidden="1" customWidth="1"/>
    <col min="10270" max="10270" width="9.140625" style="29" customWidth="1"/>
    <col min="10271" max="10496" width="9.140625" style="29"/>
    <col min="10497" max="10497" width="7" style="29" customWidth="1"/>
    <col min="10498" max="10498" width="15.28515625" style="29" customWidth="1"/>
    <col min="10499" max="10499" width="14.28515625" style="29" customWidth="1"/>
    <col min="10500" max="10500" width="38.7109375" style="29" customWidth="1"/>
    <col min="10501" max="10504" width="12.28515625" style="29" customWidth="1"/>
    <col min="10505" max="10525" width="0" style="29" hidden="1" customWidth="1"/>
    <col min="10526" max="10526" width="9.140625" style="29" customWidth="1"/>
    <col min="10527" max="10752" width="9.140625" style="29"/>
    <col min="10753" max="10753" width="7" style="29" customWidth="1"/>
    <col min="10754" max="10754" width="15.28515625" style="29" customWidth="1"/>
    <col min="10755" max="10755" width="14.28515625" style="29" customWidth="1"/>
    <col min="10756" max="10756" width="38.7109375" style="29" customWidth="1"/>
    <col min="10757" max="10760" width="12.28515625" style="29" customWidth="1"/>
    <col min="10761" max="10781" width="0" style="29" hidden="1" customWidth="1"/>
    <col min="10782" max="10782" width="9.140625" style="29" customWidth="1"/>
    <col min="10783" max="11008" width="9.140625" style="29"/>
    <col min="11009" max="11009" width="7" style="29" customWidth="1"/>
    <col min="11010" max="11010" width="15.28515625" style="29" customWidth="1"/>
    <col min="11011" max="11011" width="14.28515625" style="29" customWidth="1"/>
    <col min="11012" max="11012" width="38.7109375" style="29" customWidth="1"/>
    <col min="11013" max="11016" width="12.28515625" style="29" customWidth="1"/>
    <col min="11017" max="11037" width="0" style="29" hidden="1" customWidth="1"/>
    <col min="11038" max="11038" width="9.140625" style="29" customWidth="1"/>
    <col min="11039" max="11264" width="9.140625" style="29"/>
    <col min="11265" max="11265" width="7" style="29" customWidth="1"/>
    <col min="11266" max="11266" width="15.28515625" style="29" customWidth="1"/>
    <col min="11267" max="11267" width="14.28515625" style="29" customWidth="1"/>
    <col min="11268" max="11268" width="38.7109375" style="29" customWidth="1"/>
    <col min="11269" max="11272" width="12.28515625" style="29" customWidth="1"/>
    <col min="11273" max="11293" width="0" style="29" hidden="1" customWidth="1"/>
    <col min="11294" max="11294" width="9.140625" style="29" customWidth="1"/>
    <col min="11295" max="11520" width="9.140625" style="29"/>
    <col min="11521" max="11521" width="7" style="29" customWidth="1"/>
    <col min="11522" max="11522" width="15.28515625" style="29" customWidth="1"/>
    <col min="11523" max="11523" width="14.28515625" style="29" customWidth="1"/>
    <col min="11524" max="11524" width="38.7109375" style="29" customWidth="1"/>
    <col min="11525" max="11528" width="12.28515625" style="29" customWidth="1"/>
    <col min="11529" max="11549" width="0" style="29" hidden="1" customWidth="1"/>
    <col min="11550" max="11550" width="9.140625" style="29" customWidth="1"/>
    <col min="11551" max="11776" width="9.140625" style="29"/>
    <col min="11777" max="11777" width="7" style="29" customWidth="1"/>
    <col min="11778" max="11778" width="15.28515625" style="29" customWidth="1"/>
    <col min="11779" max="11779" width="14.28515625" style="29" customWidth="1"/>
    <col min="11780" max="11780" width="38.7109375" style="29" customWidth="1"/>
    <col min="11781" max="11784" width="12.28515625" style="29" customWidth="1"/>
    <col min="11785" max="11805" width="0" style="29" hidden="1" customWidth="1"/>
    <col min="11806" max="11806" width="9.140625" style="29" customWidth="1"/>
    <col min="11807" max="12032" width="9.140625" style="29"/>
    <col min="12033" max="12033" width="7" style="29" customWidth="1"/>
    <col min="12034" max="12034" width="15.28515625" style="29" customWidth="1"/>
    <col min="12035" max="12035" width="14.28515625" style="29" customWidth="1"/>
    <col min="12036" max="12036" width="38.7109375" style="29" customWidth="1"/>
    <col min="12037" max="12040" width="12.28515625" style="29" customWidth="1"/>
    <col min="12041" max="12061" width="0" style="29" hidden="1" customWidth="1"/>
    <col min="12062" max="12062" width="9.140625" style="29" customWidth="1"/>
    <col min="12063" max="12288" width="9.140625" style="29"/>
    <col min="12289" max="12289" width="7" style="29" customWidth="1"/>
    <col min="12290" max="12290" width="15.28515625" style="29" customWidth="1"/>
    <col min="12291" max="12291" width="14.28515625" style="29" customWidth="1"/>
    <col min="12292" max="12292" width="38.7109375" style="29" customWidth="1"/>
    <col min="12293" max="12296" width="12.28515625" style="29" customWidth="1"/>
    <col min="12297" max="12317" width="0" style="29" hidden="1" customWidth="1"/>
    <col min="12318" max="12318" width="9.140625" style="29" customWidth="1"/>
    <col min="12319" max="12544" width="9.140625" style="29"/>
    <col min="12545" max="12545" width="7" style="29" customWidth="1"/>
    <col min="12546" max="12546" width="15.28515625" style="29" customWidth="1"/>
    <col min="12547" max="12547" width="14.28515625" style="29" customWidth="1"/>
    <col min="12548" max="12548" width="38.7109375" style="29" customWidth="1"/>
    <col min="12549" max="12552" width="12.28515625" style="29" customWidth="1"/>
    <col min="12553" max="12573" width="0" style="29" hidden="1" customWidth="1"/>
    <col min="12574" max="12574" width="9.140625" style="29" customWidth="1"/>
    <col min="12575" max="12800" width="9.140625" style="29"/>
    <col min="12801" max="12801" width="7" style="29" customWidth="1"/>
    <col min="12802" max="12802" width="15.28515625" style="29" customWidth="1"/>
    <col min="12803" max="12803" width="14.28515625" style="29" customWidth="1"/>
    <col min="12804" max="12804" width="38.7109375" style="29" customWidth="1"/>
    <col min="12805" max="12808" width="12.28515625" style="29" customWidth="1"/>
    <col min="12809" max="12829" width="0" style="29" hidden="1" customWidth="1"/>
    <col min="12830" max="12830" width="9.140625" style="29" customWidth="1"/>
    <col min="12831" max="13056" width="9.140625" style="29"/>
    <col min="13057" max="13057" width="7" style="29" customWidth="1"/>
    <col min="13058" max="13058" width="15.28515625" style="29" customWidth="1"/>
    <col min="13059" max="13059" width="14.28515625" style="29" customWidth="1"/>
    <col min="13060" max="13060" width="38.7109375" style="29" customWidth="1"/>
    <col min="13061" max="13064" width="12.28515625" style="29" customWidth="1"/>
    <col min="13065" max="13085" width="0" style="29" hidden="1" customWidth="1"/>
    <col min="13086" max="13086" width="9.140625" style="29" customWidth="1"/>
    <col min="13087" max="13312" width="9.140625" style="29"/>
    <col min="13313" max="13313" width="7" style="29" customWidth="1"/>
    <col min="13314" max="13314" width="15.28515625" style="29" customWidth="1"/>
    <col min="13315" max="13315" width="14.28515625" style="29" customWidth="1"/>
    <col min="13316" max="13316" width="38.7109375" style="29" customWidth="1"/>
    <col min="13317" max="13320" width="12.28515625" style="29" customWidth="1"/>
    <col min="13321" max="13341" width="0" style="29" hidden="1" customWidth="1"/>
    <col min="13342" max="13342" width="9.140625" style="29" customWidth="1"/>
    <col min="13343" max="13568" width="9.140625" style="29"/>
    <col min="13569" max="13569" width="7" style="29" customWidth="1"/>
    <col min="13570" max="13570" width="15.28515625" style="29" customWidth="1"/>
    <col min="13571" max="13571" width="14.28515625" style="29" customWidth="1"/>
    <col min="13572" max="13572" width="38.7109375" style="29" customWidth="1"/>
    <col min="13573" max="13576" width="12.28515625" style="29" customWidth="1"/>
    <col min="13577" max="13597" width="0" style="29" hidden="1" customWidth="1"/>
    <col min="13598" max="13598" width="9.140625" style="29" customWidth="1"/>
    <col min="13599" max="13824" width="9.140625" style="29"/>
    <col min="13825" max="13825" width="7" style="29" customWidth="1"/>
    <col min="13826" max="13826" width="15.28515625" style="29" customWidth="1"/>
    <col min="13827" max="13827" width="14.28515625" style="29" customWidth="1"/>
    <col min="13828" max="13828" width="38.7109375" style="29" customWidth="1"/>
    <col min="13829" max="13832" width="12.28515625" style="29" customWidth="1"/>
    <col min="13833" max="13853" width="0" style="29" hidden="1" customWidth="1"/>
    <col min="13854" max="13854" width="9.140625" style="29" customWidth="1"/>
    <col min="13855" max="14080" width="9.140625" style="29"/>
    <col min="14081" max="14081" width="7" style="29" customWidth="1"/>
    <col min="14082" max="14082" width="15.28515625" style="29" customWidth="1"/>
    <col min="14083" max="14083" width="14.28515625" style="29" customWidth="1"/>
    <col min="14084" max="14084" width="38.7109375" style="29" customWidth="1"/>
    <col min="14085" max="14088" width="12.28515625" style="29" customWidth="1"/>
    <col min="14089" max="14109" width="0" style="29" hidden="1" customWidth="1"/>
    <col min="14110" max="14110" width="9.140625" style="29" customWidth="1"/>
    <col min="14111" max="14336" width="9.140625" style="29"/>
    <col min="14337" max="14337" width="7" style="29" customWidth="1"/>
    <col min="14338" max="14338" width="15.28515625" style="29" customWidth="1"/>
    <col min="14339" max="14339" width="14.28515625" style="29" customWidth="1"/>
    <col min="14340" max="14340" width="38.7109375" style="29" customWidth="1"/>
    <col min="14341" max="14344" width="12.28515625" style="29" customWidth="1"/>
    <col min="14345" max="14365" width="0" style="29" hidden="1" customWidth="1"/>
    <col min="14366" max="14366" width="9.140625" style="29" customWidth="1"/>
    <col min="14367" max="14592" width="9.140625" style="29"/>
    <col min="14593" max="14593" width="7" style="29" customWidth="1"/>
    <col min="14594" max="14594" width="15.28515625" style="29" customWidth="1"/>
    <col min="14595" max="14595" width="14.28515625" style="29" customWidth="1"/>
    <col min="14596" max="14596" width="38.7109375" style="29" customWidth="1"/>
    <col min="14597" max="14600" width="12.28515625" style="29" customWidth="1"/>
    <col min="14601" max="14621" width="0" style="29" hidden="1" customWidth="1"/>
    <col min="14622" max="14622" width="9.140625" style="29" customWidth="1"/>
    <col min="14623" max="14848" width="9.140625" style="29"/>
    <col min="14849" max="14849" width="7" style="29" customWidth="1"/>
    <col min="14850" max="14850" width="15.28515625" style="29" customWidth="1"/>
    <col min="14851" max="14851" width="14.28515625" style="29" customWidth="1"/>
    <col min="14852" max="14852" width="38.7109375" style="29" customWidth="1"/>
    <col min="14853" max="14856" width="12.28515625" style="29" customWidth="1"/>
    <col min="14857" max="14877" width="0" style="29" hidden="1" customWidth="1"/>
    <col min="14878" max="14878" width="9.140625" style="29" customWidth="1"/>
    <col min="14879" max="15104" width="9.140625" style="29"/>
    <col min="15105" max="15105" width="7" style="29" customWidth="1"/>
    <col min="15106" max="15106" width="15.28515625" style="29" customWidth="1"/>
    <col min="15107" max="15107" width="14.28515625" style="29" customWidth="1"/>
    <col min="15108" max="15108" width="38.7109375" style="29" customWidth="1"/>
    <col min="15109" max="15112" width="12.28515625" style="29" customWidth="1"/>
    <col min="15113" max="15133" width="0" style="29" hidden="1" customWidth="1"/>
    <col min="15134" max="15134" width="9.140625" style="29" customWidth="1"/>
    <col min="15135" max="15360" width="9.140625" style="29"/>
    <col min="15361" max="15361" width="7" style="29" customWidth="1"/>
    <col min="15362" max="15362" width="15.28515625" style="29" customWidth="1"/>
    <col min="15363" max="15363" width="14.28515625" style="29" customWidth="1"/>
    <col min="15364" max="15364" width="38.7109375" style="29" customWidth="1"/>
    <col min="15365" max="15368" width="12.28515625" style="29" customWidth="1"/>
    <col min="15369" max="15389" width="0" style="29" hidden="1" customWidth="1"/>
    <col min="15390" max="15390" width="9.140625" style="29" customWidth="1"/>
    <col min="15391" max="15616" width="9.140625" style="29"/>
    <col min="15617" max="15617" width="7" style="29" customWidth="1"/>
    <col min="15618" max="15618" width="15.28515625" style="29" customWidth="1"/>
    <col min="15619" max="15619" width="14.28515625" style="29" customWidth="1"/>
    <col min="15620" max="15620" width="38.7109375" style="29" customWidth="1"/>
    <col min="15621" max="15624" width="12.28515625" style="29" customWidth="1"/>
    <col min="15625" max="15645" width="0" style="29" hidden="1" customWidth="1"/>
    <col min="15646" max="15646" width="9.140625" style="29" customWidth="1"/>
    <col min="15647" max="15872" width="9.140625" style="29"/>
    <col min="15873" max="15873" width="7" style="29" customWidth="1"/>
    <col min="15874" max="15874" width="15.28515625" style="29" customWidth="1"/>
    <col min="15875" max="15875" width="14.28515625" style="29" customWidth="1"/>
    <col min="15876" max="15876" width="38.7109375" style="29" customWidth="1"/>
    <col min="15877" max="15880" width="12.28515625" style="29" customWidth="1"/>
    <col min="15881" max="15901" width="0" style="29" hidden="1" customWidth="1"/>
    <col min="15902" max="15902" width="9.140625" style="29" customWidth="1"/>
    <col min="15903" max="16128" width="9.140625" style="29"/>
    <col min="16129" max="16129" width="7" style="29" customWidth="1"/>
    <col min="16130" max="16130" width="15.28515625" style="29" customWidth="1"/>
    <col min="16131" max="16131" width="14.28515625" style="29" customWidth="1"/>
    <col min="16132" max="16132" width="38.7109375" style="29" customWidth="1"/>
    <col min="16133" max="16136" width="12.28515625" style="29" customWidth="1"/>
    <col min="16137" max="16157" width="0" style="29" hidden="1" customWidth="1"/>
    <col min="16158" max="16158" width="9.140625" style="29" customWidth="1"/>
    <col min="16159" max="16384" width="9.140625" style="29"/>
  </cols>
  <sheetData>
    <row r="1" spans="1:29" ht="16.5" x14ac:dyDescent="0.25">
      <c r="A1" s="3"/>
      <c r="B1" s="4"/>
      <c r="C1" s="153" t="s">
        <v>0</v>
      </c>
      <c r="D1" s="153" t="s">
        <v>0</v>
      </c>
      <c r="E1" s="153"/>
      <c r="F1" s="5"/>
      <c r="G1" s="5"/>
      <c r="H1" s="5"/>
      <c r="I1" s="26"/>
      <c r="J1" s="26"/>
      <c r="K1" s="26"/>
      <c r="L1" s="26"/>
      <c r="P1" s="28"/>
      <c r="Q1" s="28"/>
      <c r="R1" s="28"/>
      <c r="S1" s="28"/>
      <c r="T1" s="28"/>
      <c r="U1" s="28"/>
      <c r="V1" s="28"/>
      <c r="W1" s="28"/>
      <c r="X1" s="28"/>
      <c r="AB1" s="29"/>
    </row>
    <row r="2" spans="1:29" ht="16.5" x14ac:dyDescent="0.2">
      <c r="A2" s="6"/>
      <c r="B2" s="7"/>
      <c r="C2" s="153" t="s">
        <v>1</v>
      </c>
      <c r="D2" s="153"/>
      <c r="E2" s="153"/>
      <c r="F2" s="5"/>
      <c r="G2" s="5"/>
      <c r="H2" s="5"/>
      <c r="I2" s="30"/>
      <c r="J2" s="30"/>
      <c r="K2" s="30"/>
      <c r="L2" s="30"/>
      <c r="P2" s="28"/>
      <c r="Q2" s="28"/>
      <c r="R2" s="28"/>
      <c r="S2" s="28"/>
      <c r="T2" s="28"/>
      <c r="U2" s="28"/>
      <c r="V2" s="28"/>
      <c r="W2" s="28"/>
      <c r="X2" s="28"/>
      <c r="AB2" s="29"/>
    </row>
    <row r="3" spans="1:29" ht="16.5" x14ac:dyDescent="0.25">
      <c r="A3" s="8"/>
      <c r="B3" s="9"/>
      <c r="C3" s="154" t="s">
        <v>146</v>
      </c>
      <c r="D3" s="154"/>
      <c r="E3" s="154"/>
      <c r="F3" s="5"/>
      <c r="G3" s="5"/>
      <c r="H3" s="5"/>
      <c r="I3" s="30"/>
      <c r="J3" s="30"/>
      <c r="K3" s="30"/>
      <c r="L3" s="30"/>
      <c r="P3" s="28"/>
      <c r="Q3" s="28"/>
      <c r="R3" s="28"/>
      <c r="S3" s="28"/>
      <c r="T3" s="28"/>
      <c r="U3" s="28"/>
      <c r="V3" s="28"/>
      <c r="W3" s="28"/>
      <c r="X3" s="28"/>
      <c r="AB3" s="29"/>
    </row>
    <row r="4" spans="1:29" ht="15" x14ac:dyDescent="0.25">
      <c r="A4" s="9"/>
      <c r="B4" s="9"/>
      <c r="C4" s="9"/>
      <c r="D4" s="9"/>
      <c r="E4" s="156"/>
      <c r="F4" s="156"/>
      <c r="G4" s="156"/>
      <c r="H4" s="156"/>
      <c r="I4" s="2"/>
      <c r="J4" s="2"/>
      <c r="K4" s="2"/>
      <c r="L4" s="2"/>
      <c r="P4" s="28"/>
      <c r="Q4" s="28"/>
      <c r="R4" s="28"/>
      <c r="S4" s="28"/>
      <c r="T4" s="28"/>
      <c r="U4" s="28"/>
      <c r="V4" s="28"/>
      <c r="W4" s="28"/>
      <c r="X4" s="28"/>
      <c r="AB4" s="29"/>
    </row>
    <row r="5" spans="1:29" ht="15" x14ac:dyDescent="0.25">
      <c r="A5" s="157" t="s">
        <v>2</v>
      </c>
      <c r="B5" s="157" t="s">
        <v>3</v>
      </c>
      <c r="C5" s="157"/>
      <c r="D5" s="157"/>
      <c r="E5" s="133" t="s">
        <v>4</v>
      </c>
      <c r="F5" s="133"/>
      <c r="G5" s="133"/>
      <c r="H5" s="133"/>
      <c r="I5" s="2"/>
      <c r="J5" s="2"/>
      <c r="K5" s="2"/>
      <c r="L5" s="2"/>
      <c r="P5" s="28"/>
      <c r="Q5" s="28"/>
      <c r="R5" s="28"/>
      <c r="S5" s="28"/>
      <c r="T5" s="28"/>
      <c r="U5" s="28"/>
      <c r="V5" s="28"/>
      <c r="W5" s="28"/>
      <c r="X5" s="28"/>
      <c r="AB5" s="29"/>
    </row>
    <row r="6" spans="1:29" s="3" customFormat="1" ht="27.75" customHeight="1" x14ac:dyDescent="0.25">
      <c r="A6" s="157"/>
      <c r="B6" s="157"/>
      <c r="C6" s="157"/>
      <c r="D6" s="157"/>
      <c r="E6" s="133" t="s">
        <v>5</v>
      </c>
      <c r="F6" s="133"/>
      <c r="G6" s="133"/>
      <c r="H6" s="133"/>
      <c r="I6" s="5"/>
      <c r="J6" s="5"/>
      <c r="K6" s="5"/>
      <c r="L6" s="5"/>
      <c r="M6" s="31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3"/>
      <c r="Z6" s="34"/>
      <c r="AA6" s="34"/>
      <c r="AB6" s="34"/>
    </row>
    <row r="7" spans="1:29" s="3" customFormat="1" ht="25.5" customHeight="1" x14ac:dyDescent="0.25">
      <c r="A7" s="157"/>
      <c r="B7" s="157"/>
      <c r="C7" s="157"/>
      <c r="D7" s="157"/>
      <c r="E7" s="131" t="s">
        <v>6</v>
      </c>
      <c r="F7" s="131"/>
      <c r="G7" s="131" t="s">
        <v>7</v>
      </c>
      <c r="H7" s="131"/>
      <c r="I7" s="5"/>
      <c r="J7" s="5"/>
      <c r="K7" s="5"/>
      <c r="L7" s="5"/>
      <c r="M7" s="31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3"/>
      <c r="Z7" s="34"/>
      <c r="AA7" s="34"/>
      <c r="AB7" s="34"/>
    </row>
    <row r="8" spans="1:29" s="3" customFormat="1" ht="31.5" customHeight="1" x14ac:dyDescent="0.25">
      <c r="A8" s="157"/>
      <c r="B8" s="157"/>
      <c r="C8" s="157"/>
      <c r="D8" s="157"/>
      <c r="E8" s="10" t="s">
        <v>8</v>
      </c>
      <c r="F8" s="10" t="s">
        <v>9</v>
      </c>
      <c r="G8" s="10" t="s">
        <v>8</v>
      </c>
      <c r="H8" s="10" t="s">
        <v>9</v>
      </c>
      <c r="I8" s="5"/>
      <c r="J8" s="5"/>
      <c r="K8" s="5"/>
      <c r="L8" s="5"/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3"/>
      <c r="Z8" s="34"/>
      <c r="AA8" s="34"/>
      <c r="AB8" s="34"/>
    </row>
    <row r="9" spans="1:29" s="3" customFormat="1" ht="12.75" customHeight="1" x14ac:dyDescent="0.25">
      <c r="A9" s="155" t="s">
        <v>10</v>
      </c>
      <c r="B9" s="149" t="s">
        <v>11</v>
      </c>
      <c r="C9" s="149"/>
      <c r="D9" s="149"/>
      <c r="E9" s="127"/>
      <c r="F9" s="127"/>
      <c r="G9" s="127"/>
      <c r="H9" s="127"/>
      <c r="I9" s="137" t="s">
        <v>105</v>
      </c>
      <c r="J9" s="137"/>
      <c r="K9" s="137"/>
      <c r="L9" s="137"/>
      <c r="M9" s="137" t="s">
        <v>106</v>
      </c>
      <c r="N9" s="137"/>
      <c r="O9" s="137"/>
      <c r="P9" s="137"/>
      <c r="Q9" s="137" t="s">
        <v>107</v>
      </c>
      <c r="R9" s="137"/>
      <c r="S9" s="137"/>
      <c r="T9" s="137"/>
      <c r="U9" s="138" t="s">
        <v>108</v>
      </c>
      <c r="V9" s="138"/>
      <c r="W9" s="138"/>
      <c r="X9" s="138"/>
      <c r="Y9" s="139" t="s">
        <v>109</v>
      </c>
      <c r="Z9" s="139"/>
      <c r="AA9" s="139"/>
      <c r="AB9" s="139"/>
    </row>
    <row r="10" spans="1:29" s="3" customFormat="1" ht="12.75" customHeight="1" x14ac:dyDescent="0.25">
      <c r="A10" s="155"/>
      <c r="B10" s="142" t="s">
        <v>12</v>
      </c>
      <c r="C10" s="142"/>
      <c r="D10" s="142"/>
      <c r="E10" s="11">
        <v>3.88</v>
      </c>
      <c r="F10" s="11">
        <v>6.51</v>
      </c>
      <c r="G10" s="11">
        <v>3.88</v>
      </c>
      <c r="H10" s="11">
        <v>6.51</v>
      </c>
      <c r="I10" s="133" t="s">
        <v>4</v>
      </c>
      <c r="J10" s="133"/>
      <c r="K10" s="133"/>
      <c r="L10" s="133"/>
      <c r="M10" s="134" t="s">
        <v>4</v>
      </c>
      <c r="N10" s="134"/>
      <c r="O10" s="134"/>
      <c r="P10" s="134"/>
      <c r="Q10" s="135" t="s">
        <v>4</v>
      </c>
      <c r="R10" s="135"/>
      <c r="S10" s="135"/>
      <c r="T10" s="135"/>
      <c r="U10" s="135" t="s">
        <v>4</v>
      </c>
      <c r="V10" s="135"/>
      <c r="W10" s="135"/>
      <c r="X10" s="135"/>
      <c r="Y10" s="136" t="s">
        <v>4</v>
      </c>
      <c r="Z10" s="136"/>
      <c r="AA10" s="136"/>
      <c r="AB10" s="136"/>
    </row>
    <row r="11" spans="1:29" s="3" customFormat="1" ht="45.75" customHeight="1" x14ac:dyDescent="0.25">
      <c r="A11" s="155"/>
      <c r="B11" s="142" t="s">
        <v>13</v>
      </c>
      <c r="C11" s="142"/>
      <c r="D11" s="142"/>
      <c r="E11" s="66">
        <v>6.51</v>
      </c>
      <c r="F11" s="66"/>
      <c r="G11" s="66" t="s">
        <v>14</v>
      </c>
      <c r="H11" s="66"/>
      <c r="I11" s="133" t="s">
        <v>5</v>
      </c>
      <c r="J11" s="133"/>
      <c r="K11" s="133"/>
      <c r="L11" s="133"/>
      <c r="M11" s="134" t="s">
        <v>5</v>
      </c>
      <c r="N11" s="134"/>
      <c r="O11" s="134"/>
      <c r="P11" s="134"/>
      <c r="Q11" s="135" t="s">
        <v>5</v>
      </c>
      <c r="R11" s="135"/>
      <c r="S11" s="135"/>
      <c r="T11" s="135"/>
      <c r="U11" s="135" t="s">
        <v>5</v>
      </c>
      <c r="V11" s="135"/>
      <c r="W11" s="135"/>
      <c r="X11" s="135"/>
      <c r="Y11" s="136" t="s">
        <v>5</v>
      </c>
      <c r="Z11" s="136"/>
      <c r="AA11" s="136"/>
      <c r="AB11" s="136"/>
    </row>
    <row r="12" spans="1:29" s="3" customFormat="1" ht="27.75" customHeight="1" x14ac:dyDescent="0.25">
      <c r="A12" s="12" t="s">
        <v>15</v>
      </c>
      <c r="B12" s="149" t="s">
        <v>16</v>
      </c>
      <c r="C12" s="149"/>
      <c r="D12" s="149"/>
      <c r="E12" s="122"/>
      <c r="F12" s="122"/>
      <c r="G12" s="122"/>
      <c r="H12" s="122"/>
      <c r="I12" s="131" t="s">
        <v>6</v>
      </c>
      <c r="J12" s="131"/>
      <c r="K12" s="131" t="s">
        <v>7</v>
      </c>
      <c r="L12" s="131"/>
      <c r="M12" s="132" t="s">
        <v>6</v>
      </c>
      <c r="N12" s="132"/>
      <c r="O12" s="132" t="s">
        <v>7</v>
      </c>
      <c r="P12" s="132"/>
      <c r="Q12" s="125" t="s">
        <v>6</v>
      </c>
      <c r="R12" s="125"/>
      <c r="S12" s="125" t="s">
        <v>7</v>
      </c>
      <c r="T12" s="125"/>
      <c r="U12" s="125" t="s">
        <v>6</v>
      </c>
      <c r="V12" s="125"/>
      <c r="W12" s="125" t="s">
        <v>7</v>
      </c>
      <c r="X12" s="125"/>
      <c r="Y12" s="126" t="s">
        <v>6</v>
      </c>
      <c r="Z12" s="126"/>
      <c r="AA12" s="126" t="s">
        <v>7</v>
      </c>
      <c r="AB12" s="126"/>
    </row>
    <row r="13" spans="1:29" s="3" customFormat="1" ht="57.75" customHeight="1" x14ac:dyDescent="0.25">
      <c r="A13" s="13" t="s">
        <v>17</v>
      </c>
      <c r="B13" s="142" t="s">
        <v>18</v>
      </c>
      <c r="C13" s="142"/>
      <c r="D13" s="142"/>
      <c r="E13" s="11">
        <v>110.9</v>
      </c>
      <c r="F13" s="11">
        <v>147.4</v>
      </c>
      <c r="G13" s="11">
        <v>110.9</v>
      </c>
      <c r="H13" s="11">
        <v>147.4</v>
      </c>
      <c r="I13" s="10" t="s">
        <v>8</v>
      </c>
      <c r="J13" s="10" t="s">
        <v>9</v>
      </c>
      <c r="K13" s="10" t="s">
        <v>8</v>
      </c>
      <c r="L13" s="10" t="s">
        <v>9</v>
      </c>
      <c r="M13" s="35" t="s">
        <v>8</v>
      </c>
      <c r="N13" s="35" t="s">
        <v>9</v>
      </c>
      <c r="O13" s="35" t="s">
        <v>8</v>
      </c>
      <c r="P13" s="35" t="s">
        <v>9</v>
      </c>
      <c r="Q13" s="36" t="s">
        <v>8</v>
      </c>
      <c r="R13" s="36" t="s">
        <v>9</v>
      </c>
      <c r="S13" s="36" t="s">
        <v>8</v>
      </c>
      <c r="T13" s="36" t="s">
        <v>9</v>
      </c>
      <c r="U13" s="36" t="s">
        <v>8</v>
      </c>
      <c r="V13" s="36" t="s">
        <v>9</v>
      </c>
      <c r="W13" s="36" t="s">
        <v>8</v>
      </c>
      <c r="X13" s="36" t="s">
        <v>9</v>
      </c>
      <c r="Y13" s="37" t="s">
        <v>8</v>
      </c>
      <c r="Z13" s="37" t="s">
        <v>9</v>
      </c>
      <c r="AA13" s="37" t="s">
        <v>8</v>
      </c>
      <c r="AB13" s="37" t="s">
        <v>9</v>
      </c>
    </row>
    <row r="14" spans="1:29" s="3" customFormat="1" ht="23.25" customHeight="1" x14ac:dyDescent="0.25">
      <c r="A14" s="13" t="s">
        <v>19</v>
      </c>
      <c r="B14" s="142" t="s">
        <v>20</v>
      </c>
      <c r="C14" s="142"/>
      <c r="D14" s="142"/>
      <c r="E14" s="11">
        <f t="shared" ref="E14:H15" si="0">I19*1.076</f>
        <v>37.982799999999997</v>
      </c>
      <c r="F14" s="11">
        <f t="shared" si="0"/>
        <v>54.015200000000007</v>
      </c>
      <c r="G14" s="11">
        <f t="shared" si="0"/>
        <v>37.982799999999997</v>
      </c>
      <c r="H14" s="11">
        <f t="shared" si="0"/>
        <v>54.015200000000007</v>
      </c>
      <c r="I14" s="127"/>
      <c r="J14" s="127"/>
      <c r="K14" s="127"/>
      <c r="L14" s="127"/>
      <c r="M14" s="128"/>
      <c r="N14" s="128"/>
      <c r="O14" s="128"/>
      <c r="P14" s="128"/>
      <c r="Q14" s="129"/>
      <c r="R14" s="129"/>
      <c r="S14" s="129"/>
      <c r="T14" s="129"/>
      <c r="U14" s="129"/>
      <c r="V14" s="129"/>
      <c r="W14" s="129"/>
      <c r="X14" s="129"/>
      <c r="Y14" s="130"/>
      <c r="Z14" s="130"/>
      <c r="AA14" s="130"/>
      <c r="AB14" s="130"/>
      <c r="AC14" s="38" t="s">
        <v>110</v>
      </c>
    </row>
    <row r="15" spans="1:29" s="3" customFormat="1" ht="23.25" customHeight="1" x14ac:dyDescent="0.25">
      <c r="A15" s="13" t="s">
        <v>21</v>
      </c>
      <c r="B15" s="142" t="s">
        <v>22</v>
      </c>
      <c r="C15" s="142"/>
      <c r="D15" s="142"/>
      <c r="E15" s="11">
        <f t="shared" si="0"/>
        <v>21.412399999999998</v>
      </c>
      <c r="F15" s="11">
        <f t="shared" si="0"/>
        <v>37.444800000000001</v>
      </c>
      <c r="G15" s="11">
        <f t="shared" si="0"/>
        <v>21.412399999999998</v>
      </c>
      <c r="H15" s="11">
        <f t="shared" si="0"/>
        <v>37.444800000000001</v>
      </c>
      <c r="I15" s="11">
        <v>3.69</v>
      </c>
      <c r="J15" s="11">
        <v>6.2</v>
      </c>
      <c r="K15" s="11">
        <v>3.69</v>
      </c>
      <c r="L15" s="11">
        <v>6.2</v>
      </c>
      <c r="M15" s="39">
        <f>E10/I15-1</f>
        <v>5.1490514905148999E-2</v>
      </c>
      <c r="N15" s="39">
        <f>F10/J15-1</f>
        <v>5.0000000000000044E-2</v>
      </c>
      <c r="O15" s="39">
        <f>G10/K15-1</f>
        <v>5.1490514905148999E-2</v>
      </c>
      <c r="P15" s="39">
        <f>H10/L15-1</f>
        <v>5.0000000000000044E-2</v>
      </c>
      <c r="Q15" s="40">
        <v>3.69</v>
      </c>
      <c r="R15" s="40">
        <v>6.2</v>
      </c>
      <c r="S15" s="40">
        <v>3.69</v>
      </c>
      <c r="T15" s="40">
        <v>6.2</v>
      </c>
      <c r="U15" s="41">
        <v>3.46</v>
      </c>
      <c r="V15" s="41">
        <v>5.82</v>
      </c>
      <c r="W15" s="41">
        <v>3.46</v>
      </c>
      <c r="X15" s="41">
        <v>5.82</v>
      </c>
      <c r="Y15" s="42">
        <v>4.4000000000000004</v>
      </c>
      <c r="Z15" s="42">
        <v>6.25</v>
      </c>
      <c r="AA15" s="42">
        <v>4.4000000000000004</v>
      </c>
      <c r="AB15" s="42">
        <v>6.25</v>
      </c>
      <c r="AC15" s="38" t="s">
        <v>110</v>
      </c>
    </row>
    <row r="16" spans="1:29" s="3" customFormat="1" ht="39.75" customHeight="1" x14ac:dyDescent="0.25">
      <c r="A16" s="13" t="s">
        <v>23</v>
      </c>
      <c r="B16" s="142" t="s">
        <v>24</v>
      </c>
      <c r="C16" s="142"/>
      <c r="D16" s="142"/>
      <c r="E16" s="87">
        <v>147.4</v>
      </c>
      <c r="F16" s="87"/>
      <c r="G16" s="66" t="s">
        <v>14</v>
      </c>
      <c r="H16" s="66"/>
      <c r="I16" s="66">
        <v>6.2</v>
      </c>
      <c r="J16" s="66"/>
      <c r="K16" s="66" t="s">
        <v>14</v>
      </c>
      <c r="L16" s="66"/>
      <c r="M16" s="117">
        <f>E11/I16-1</f>
        <v>5.0000000000000044E-2</v>
      </c>
      <c r="N16" s="118" t="e">
        <f>F11/#REF!-1</f>
        <v>#REF!</v>
      </c>
      <c r="O16" s="124" t="s">
        <v>14</v>
      </c>
      <c r="P16" s="124"/>
      <c r="Q16" s="105">
        <v>6.2</v>
      </c>
      <c r="R16" s="105"/>
      <c r="S16" s="105" t="s">
        <v>14</v>
      </c>
      <c r="T16" s="105"/>
      <c r="U16" s="107">
        <v>5.82</v>
      </c>
      <c r="V16" s="107"/>
      <c r="W16" s="106" t="s">
        <v>14</v>
      </c>
      <c r="X16" s="106"/>
      <c r="Y16" s="97">
        <v>6.25</v>
      </c>
      <c r="Z16" s="97"/>
      <c r="AA16" s="97" t="s">
        <v>14</v>
      </c>
      <c r="AB16" s="97"/>
      <c r="AC16" s="38" t="s">
        <v>110</v>
      </c>
    </row>
    <row r="17" spans="1:29" s="23" customFormat="1" ht="39" customHeight="1" x14ac:dyDescent="0.25">
      <c r="A17" s="13" t="s">
        <v>25</v>
      </c>
      <c r="B17" s="142" t="s">
        <v>26</v>
      </c>
      <c r="C17" s="142"/>
      <c r="D17" s="142"/>
      <c r="E17" s="66">
        <v>65.099999999999994</v>
      </c>
      <c r="F17" s="66"/>
      <c r="G17" s="66">
        <v>65.099999999999994</v>
      </c>
      <c r="H17" s="66"/>
      <c r="I17" s="122"/>
      <c r="J17" s="122"/>
      <c r="K17" s="122"/>
      <c r="L17" s="122"/>
      <c r="M17" s="123"/>
      <c r="N17" s="123"/>
      <c r="O17" s="123"/>
      <c r="P17" s="123"/>
      <c r="Q17" s="122"/>
      <c r="R17" s="122"/>
      <c r="S17" s="122"/>
      <c r="T17" s="122"/>
      <c r="U17" s="83"/>
      <c r="V17" s="83"/>
      <c r="W17" s="83"/>
      <c r="X17" s="83"/>
      <c r="Y17" s="84"/>
      <c r="Z17" s="84"/>
      <c r="AA17" s="84"/>
      <c r="AB17" s="84"/>
      <c r="AC17" s="43" t="s">
        <v>111</v>
      </c>
    </row>
    <row r="18" spans="1:29" s="23" customFormat="1" ht="58.5" customHeight="1" x14ac:dyDescent="0.25">
      <c r="A18" s="12" t="s">
        <v>27</v>
      </c>
      <c r="B18" s="149" t="s">
        <v>28</v>
      </c>
      <c r="C18" s="149"/>
      <c r="D18" s="149"/>
      <c r="E18" s="81"/>
      <c r="F18" s="81"/>
      <c r="G18" s="81"/>
      <c r="H18" s="81"/>
      <c r="I18" s="11">
        <v>105.5</v>
      </c>
      <c r="J18" s="11">
        <v>140.19999999999999</v>
      </c>
      <c r="K18" s="11">
        <v>105.5</v>
      </c>
      <c r="L18" s="11">
        <v>140.19999999999999</v>
      </c>
      <c r="M18" s="39">
        <f>E13/I18-1</f>
        <v>5.1184834123222833E-2</v>
      </c>
      <c r="N18" s="39">
        <f>F13/J18-1</f>
        <v>5.1355206847361057E-2</v>
      </c>
      <c r="O18" s="39">
        <f>G13/K18-1</f>
        <v>5.1184834123222833E-2</v>
      </c>
      <c r="P18" s="39">
        <f>H13/L18-1</f>
        <v>5.1355206847361057E-2</v>
      </c>
      <c r="Q18" s="40">
        <v>105.5</v>
      </c>
      <c r="R18" s="40">
        <v>140.19999999999999</v>
      </c>
      <c r="S18" s="40">
        <v>105.5</v>
      </c>
      <c r="T18" s="40">
        <v>140.19999999999999</v>
      </c>
      <c r="U18" s="41">
        <v>99</v>
      </c>
      <c r="V18" s="41">
        <v>131.5</v>
      </c>
      <c r="W18" s="41">
        <v>99</v>
      </c>
      <c r="X18" s="41">
        <v>131.5</v>
      </c>
      <c r="Y18" s="42">
        <v>47.3</v>
      </c>
      <c r="Z18" s="42">
        <v>64.900000000000006</v>
      </c>
      <c r="AA18" s="42"/>
      <c r="AB18" s="42"/>
      <c r="AC18" s="43" t="s">
        <v>111</v>
      </c>
    </row>
    <row r="19" spans="1:29" s="4" customFormat="1" ht="27" customHeight="1" x14ac:dyDescent="0.25">
      <c r="A19" s="13" t="s">
        <v>29</v>
      </c>
      <c r="B19" s="150" t="s">
        <v>30</v>
      </c>
      <c r="C19" s="151"/>
      <c r="D19" s="152"/>
      <c r="E19" s="110">
        <f t="shared" ref="E19:E29" si="1">I24*1.076</f>
        <v>306.66000000000003</v>
      </c>
      <c r="F19" s="111"/>
      <c r="G19" s="110">
        <v>283</v>
      </c>
      <c r="H19" s="111"/>
      <c r="I19" s="11">
        <v>35.299999999999997</v>
      </c>
      <c r="J19" s="11">
        <v>50.2</v>
      </c>
      <c r="K19" s="11">
        <v>35.299999999999997</v>
      </c>
      <c r="L19" s="11">
        <v>50.2</v>
      </c>
      <c r="M19" s="44">
        <f>E14/I19-1</f>
        <v>7.6000000000000068E-2</v>
      </c>
      <c r="N19" s="44">
        <f>F14/J19-1</f>
        <v>7.6000000000000068E-2</v>
      </c>
      <c r="O19" s="44">
        <f>G14/K19-1</f>
        <v>7.6000000000000068E-2</v>
      </c>
      <c r="P19" s="44">
        <f>H14/L19-1</f>
        <v>7.6000000000000068E-2</v>
      </c>
      <c r="Q19" s="11">
        <v>33.6</v>
      </c>
      <c r="R19" s="11">
        <v>47.8</v>
      </c>
      <c r="S19" s="11">
        <v>33.1</v>
      </c>
      <c r="T19" s="11">
        <v>46.7</v>
      </c>
      <c r="U19" s="41">
        <v>32</v>
      </c>
      <c r="V19" s="41">
        <v>45.5</v>
      </c>
      <c r="W19" s="41">
        <v>31.5</v>
      </c>
      <c r="X19" s="41">
        <v>44.5</v>
      </c>
      <c r="Y19" s="42">
        <v>43</v>
      </c>
      <c r="Z19" s="42">
        <v>43</v>
      </c>
      <c r="AA19" s="42"/>
      <c r="AB19" s="42"/>
      <c r="AC19" s="43" t="s">
        <v>111</v>
      </c>
    </row>
    <row r="20" spans="1:29" s="4" customFormat="1" ht="15.75" customHeight="1" x14ac:dyDescent="0.25">
      <c r="A20" s="13" t="s">
        <v>31</v>
      </c>
      <c r="B20" s="150" t="s">
        <v>32</v>
      </c>
      <c r="C20" s="151"/>
      <c r="D20" s="152"/>
      <c r="E20" s="110">
        <f t="shared" si="1"/>
        <v>356.15600000000001</v>
      </c>
      <c r="F20" s="111"/>
      <c r="G20" s="110">
        <f>K25*1.076</f>
        <v>345.39600000000002</v>
      </c>
      <c r="H20" s="111"/>
      <c r="I20" s="11">
        <v>19.899999999999999</v>
      </c>
      <c r="J20" s="11">
        <v>34.799999999999997</v>
      </c>
      <c r="K20" s="11">
        <v>19.899999999999999</v>
      </c>
      <c r="L20" s="11">
        <v>34.799999999999997</v>
      </c>
      <c r="M20" s="44">
        <f>E15/I20-1</f>
        <v>7.6000000000000068E-2</v>
      </c>
      <c r="N20" s="44">
        <f>F15/J20-1</f>
        <v>7.6000000000000068E-2</v>
      </c>
      <c r="O20" s="44">
        <f>G15/K20-1</f>
        <v>7.6000000000000068E-2</v>
      </c>
      <c r="P20" s="44">
        <f>H15/L20-1</f>
        <v>7.6000000000000068E-2</v>
      </c>
      <c r="Q20" s="11">
        <v>18.899999999999999</v>
      </c>
      <c r="R20" s="11">
        <v>33.1</v>
      </c>
      <c r="S20" s="11">
        <v>18.399999999999999</v>
      </c>
      <c r="T20" s="11">
        <v>33.1</v>
      </c>
      <c r="U20" s="41">
        <v>18</v>
      </c>
      <c r="V20" s="41">
        <v>31.5</v>
      </c>
      <c r="W20" s="41">
        <v>17.5</v>
      </c>
      <c r="X20" s="41">
        <v>31.5</v>
      </c>
      <c r="Y20" s="42">
        <v>43</v>
      </c>
      <c r="Z20" s="42">
        <v>43</v>
      </c>
      <c r="AA20" s="42"/>
      <c r="AB20" s="42"/>
      <c r="AC20" s="43" t="s">
        <v>111</v>
      </c>
    </row>
    <row r="21" spans="1:29" s="4" customFormat="1" ht="30" customHeight="1" x14ac:dyDescent="0.25">
      <c r="A21" s="13" t="s">
        <v>33</v>
      </c>
      <c r="B21" s="150" t="s">
        <v>34</v>
      </c>
      <c r="C21" s="151"/>
      <c r="D21" s="152"/>
      <c r="E21" s="110">
        <f t="shared" si="1"/>
        <v>306.66000000000003</v>
      </c>
      <c r="F21" s="111"/>
      <c r="G21" s="68" t="s">
        <v>14</v>
      </c>
      <c r="H21" s="78"/>
      <c r="I21" s="87">
        <v>140.19999999999999</v>
      </c>
      <c r="J21" s="87"/>
      <c r="K21" s="66" t="s">
        <v>14</v>
      </c>
      <c r="L21" s="66"/>
      <c r="M21" s="117">
        <f>E16/I21-1</f>
        <v>5.1355206847361057E-2</v>
      </c>
      <c r="N21" s="118" t="e">
        <f>F16/#REF!-1</f>
        <v>#REF!</v>
      </c>
      <c r="O21" s="119" t="s">
        <v>14</v>
      </c>
      <c r="P21" s="120"/>
      <c r="Q21" s="121">
        <v>140.19999999999999</v>
      </c>
      <c r="R21" s="121"/>
      <c r="S21" s="66" t="s">
        <v>14</v>
      </c>
      <c r="T21" s="66"/>
      <c r="U21" s="89">
        <v>131.5</v>
      </c>
      <c r="V21" s="89"/>
      <c r="W21" s="106" t="s">
        <v>14</v>
      </c>
      <c r="X21" s="106"/>
      <c r="Y21" s="85">
        <v>64.900000000000006</v>
      </c>
      <c r="Z21" s="85"/>
      <c r="AA21" s="97"/>
      <c r="AB21" s="97"/>
      <c r="AC21" s="43" t="s">
        <v>111</v>
      </c>
    </row>
    <row r="22" spans="1:29" s="4" customFormat="1" ht="30" customHeight="1" x14ac:dyDescent="0.25">
      <c r="A22" s="13" t="s">
        <v>35</v>
      </c>
      <c r="B22" s="150" t="s">
        <v>36</v>
      </c>
      <c r="C22" s="151"/>
      <c r="D22" s="152"/>
      <c r="E22" s="110">
        <f t="shared" si="1"/>
        <v>356.15600000000001</v>
      </c>
      <c r="F22" s="111"/>
      <c r="G22" s="68" t="s">
        <v>14</v>
      </c>
      <c r="H22" s="78"/>
      <c r="I22" s="66">
        <v>62</v>
      </c>
      <c r="J22" s="66"/>
      <c r="K22" s="66">
        <v>62</v>
      </c>
      <c r="L22" s="66"/>
      <c r="M22" s="117">
        <f>E17/I22-1</f>
        <v>4.9999999999999822E-2</v>
      </c>
      <c r="N22" s="118" t="e">
        <f>F17/#REF!-1</f>
        <v>#REF!</v>
      </c>
      <c r="O22" s="117">
        <f>G17/K22-1</f>
        <v>4.9999999999999822E-2</v>
      </c>
      <c r="P22" s="118" t="e">
        <f>H17/#REF!-1</f>
        <v>#REF!</v>
      </c>
      <c r="Q22" s="105">
        <v>62</v>
      </c>
      <c r="R22" s="105"/>
      <c r="S22" s="105">
        <v>62</v>
      </c>
      <c r="T22" s="105"/>
      <c r="U22" s="107">
        <v>58.2</v>
      </c>
      <c r="V22" s="107"/>
      <c r="W22" s="107">
        <v>58.2</v>
      </c>
      <c r="X22" s="107"/>
      <c r="Y22" s="108">
        <v>64.900000000000006</v>
      </c>
      <c r="Z22" s="108"/>
      <c r="AA22" s="108"/>
      <c r="AB22" s="108"/>
      <c r="AC22" s="43" t="s">
        <v>111</v>
      </c>
    </row>
    <row r="23" spans="1:29" s="23" customFormat="1" ht="28.5" customHeight="1" x14ac:dyDescent="0.25">
      <c r="A23" s="13" t="s">
        <v>37</v>
      </c>
      <c r="B23" s="150" t="s">
        <v>38</v>
      </c>
      <c r="C23" s="151"/>
      <c r="D23" s="152"/>
      <c r="E23" s="110">
        <f t="shared" si="1"/>
        <v>306.66000000000003</v>
      </c>
      <c r="F23" s="111"/>
      <c r="G23" s="110">
        <v>283</v>
      </c>
      <c r="H23" s="111"/>
      <c r="I23" s="81"/>
      <c r="J23" s="81"/>
      <c r="K23" s="81"/>
      <c r="L23" s="81"/>
      <c r="M23" s="82"/>
      <c r="N23" s="82"/>
      <c r="O23" s="82"/>
      <c r="P23" s="82"/>
      <c r="Q23" s="81"/>
      <c r="R23" s="81"/>
      <c r="S23" s="81"/>
      <c r="T23" s="81"/>
      <c r="U23" s="83"/>
      <c r="V23" s="83"/>
      <c r="W23" s="83"/>
      <c r="X23" s="83"/>
      <c r="Y23" s="84"/>
      <c r="Z23" s="84"/>
      <c r="AA23" s="84"/>
      <c r="AB23" s="84"/>
      <c r="AC23" s="43"/>
    </row>
    <row r="24" spans="1:29" s="23" customFormat="1" ht="28.5" customHeight="1" x14ac:dyDescent="0.25">
      <c r="A24" s="13" t="s">
        <v>39</v>
      </c>
      <c r="B24" s="146" t="s">
        <v>40</v>
      </c>
      <c r="C24" s="147"/>
      <c r="D24" s="148"/>
      <c r="E24" s="110">
        <f t="shared" si="1"/>
        <v>356.15600000000001</v>
      </c>
      <c r="F24" s="111"/>
      <c r="G24" s="110">
        <f>K29*1.076</f>
        <v>345.39600000000002</v>
      </c>
      <c r="H24" s="111"/>
      <c r="I24" s="110">
        <v>285</v>
      </c>
      <c r="J24" s="111"/>
      <c r="K24" s="110">
        <v>263</v>
      </c>
      <c r="L24" s="111"/>
      <c r="M24" s="69">
        <f>E19/I24-1</f>
        <v>7.6000000000000068E-2</v>
      </c>
      <c r="N24" s="70" t="e">
        <f>F19/#REF!-1</f>
        <v>#REF!</v>
      </c>
      <c r="O24" s="69">
        <f>G19/K24-1</f>
        <v>7.6045627376425839E-2</v>
      </c>
      <c r="P24" s="70" t="e">
        <f>H19/#REF!-1</f>
        <v>#REF!</v>
      </c>
      <c r="Q24" s="110">
        <v>271</v>
      </c>
      <c r="R24" s="111"/>
      <c r="S24" s="110">
        <v>250</v>
      </c>
      <c r="T24" s="111"/>
      <c r="U24" s="114">
        <v>258</v>
      </c>
      <c r="V24" s="115"/>
      <c r="W24" s="114">
        <v>238</v>
      </c>
      <c r="X24" s="115"/>
      <c r="Y24" s="112">
        <v>161</v>
      </c>
      <c r="Z24" s="113"/>
      <c r="AA24" s="112"/>
      <c r="AB24" s="113"/>
      <c r="AC24" s="43" t="s">
        <v>112</v>
      </c>
    </row>
    <row r="25" spans="1:29" s="4" customFormat="1" ht="27.75" customHeight="1" x14ac:dyDescent="0.25">
      <c r="A25" s="13" t="s">
        <v>41</v>
      </c>
      <c r="B25" s="142" t="s">
        <v>42</v>
      </c>
      <c r="C25" s="142"/>
      <c r="D25" s="142"/>
      <c r="E25" s="11">
        <f t="shared" si="1"/>
        <v>27.438000000000002</v>
      </c>
      <c r="F25" s="11">
        <f>J30*1.076</f>
        <v>54.876000000000005</v>
      </c>
      <c r="G25" s="11">
        <f>K30*1.076</f>
        <v>7.4244000000000012</v>
      </c>
      <c r="H25" s="11">
        <f>L30*1.076</f>
        <v>12.4816</v>
      </c>
      <c r="I25" s="110">
        <v>331</v>
      </c>
      <c r="J25" s="111"/>
      <c r="K25" s="110">
        <v>321</v>
      </c>
      <c r="L25" s="111"/>
      <c r="M25" s="69">
        <f>E20/I25-1</f>
        <v>7.6000000000000068E-2</v>
      </c>
      <c r="N25" s="70" t="e">
        <f>F20/#REF!-1</f>
        <v>#REF!</v>
      </c>
      <c r="O25" s="69">
        <f>G20/K25-1</f>
        <v>7.6000000000000068E-2</v>
      </c>
      <c r="P25" s="70" t="e">
        <f>H20/#REF!-1</f>
        <v>#REF!</v>
      </c>
      <c r="Q25" s="110">
        <v>315</v>
      </c>
      <c r="R25" s="111"/>
      <c r="S25" s="110">
        <v>304</v>
      </c>
      <c r="T25" s="111"/>
      <c r="U25" s="114">
        <v>300</v>
      </c>
      <c r="V25" s="115"/>
      <c r="W25" s="114">
        <v>290</v>
      </c>
      <c r="X25" s="115"/>
      <c r="Y25" s="112">
        <v>216</v>
      </c>
      <c r="Z25" s="113"/>
      <c r="AA25" s="112"/>
      <c r="AB25" s="113"/>
      <c r="AC25" s="43" t="s">
        <v>113</v>
      </c>
    </row>
    <row r="26" spans="1:29" s="1" customFormat="1" ht="28.5" customHeight="1" x14ac:dyDescent="0.25">
      <c r="A26" s="14" t="s">
        <v>43</v>
      </c>
      <c r="B26" s="146" t="s">
        <v>44</v>
      </c>
      <c r="C26" s="147"/>
      <c r="D26" s="148"/>
      <c r="E26" s="110">
        <f t="shared" si="1"/>
        <v>111.90400000000001</v>
      </c>
      <c r="F26" s="111"/>
      <c r="G26" s="110">
        <f>K31*1.076</f>
        <v>122.664</v>
      </c>
      <c r="H26" s="111"/>
      <c r="I26" s="110">
        <v>285</v>
      </c>
      <c r="J26" s="111"/>
      <c r="K26" s="68" t="s">
        <v>14</v>
      </c>
      <c r="L26" s="78"/>
      <c r="M26" s="69">
        <f>E21/I26-1</f>
        <v>7.6000000000000068E-2</v>
      </c>
      <c r="N26" s="70" t="e">
        <f>F21/#REF!-1</f>
        <v>#REF!</v>
      </c>
      <c r="O26" s="71" t="s">
        <v>14</v>
      </c>
      <c r="P26" s="116"/>
      <c r="Q26" s="110">
        <v>271</v>
      </c>
      <c r="R26" s="111"/>
      <c r="S26" s="68" t="s">
        <v>14</v>
      </c>
      <c r="T26" s="78"/>
      <c r="U26" s="114">
        <v>258</v>
      </c>
      <c r="V26" s="115"/>
      <c r="W26" s="77" t="s">
        <v>14</v>
      </c>
      <c r="X26" s="79"/>
      <c r="Y26" s="112" t="s">
        <v>114</v>
      </c>
      <c r="Z26" s="113"/>
      <c r="AA26" s="65"/>
      <c r="AB26" s="80"/>
      <c r="AC26" s="45" t="s">
        <v>115</v>
      </c>
    </row>
    <row r="27" spans="1:29" s="1" customFormat="1" ht="28.5" customHeight="1" x14ac:dyDescent="0.25">
      <c r="A27" s="14" t="s">
        <v>45</v>
      </c>
      <c r="B27" s="146" t="s">
        <v>46</v>
      </c>
      <c r="C27" s="147"/>
      <c r="D27" s="148"/>
      <c r="E27" s="110">
        <f t="shared" si="1"/>
        <v>223.80800000000002</v>
      </c>
      <c r="F27" s="111"/>
      <c r="G27" s="110">
        <f>K32*1.076</f>
        <v>244.25200000000001</v>
      </c>
      <c r="H27" s="111"/>
      <c r="I27" s="110">
        <v>331</v>
      </c>
      <c r="J27" s="111"/>
      <c r="K27" s="68" t="s">
        <v>14</v>
      </c>
      <c r="L27" s="78"/>
      <c r="M27" s="69">
        <f>E22/I27-1</f>
        <v>7.6000000000000068E-2</v>
      </c>
      <c r="N27" s="70" t="e">
        <f>F22/#REF!-1</f>
        <v>#REF!</v>
      </c>
      <c r="O27" s="71" t="s">
        <v>14</v>
      </c>
      <c r="P27" s="116"/>
      <c r="Q27" s="110">
        <v>315</v>
      </c>
      <c r="R27" s="111"/>
      <c r="S27" s="68" t="s">
        <v>14</v>
      </c>
      <c r="T27" s="78"/>
      <c r="U27" s="114">
        <v>300</v>
      </c>
      <c r="V27" s="115"/>
      <c r="W27" s="77" t="s">
        <v>14</v>
      </c>
      <c r="X27" s="79"/>
      <c r="Y27" s="112" t="s">
        <v>114</v>
      </c>
      <c r="Z27" s="113"/>
      <c r="AA27" s="65"/>
      <c r="AB27" s="80"/>
      <c r="AC27" s="45" t="s">
        <v>116</v>
      </c>
    </row>
    <row r="28" spans="1:29" s="1" customFormat="1" ht="28.5" customHeight="1" x14ac:dyDescent="0.25">
      <c r="A28" s="13" t="s">
        <v>47</v>
      </c>
      <c r="B28" s="146" t="s">
        <v>48</v>
      </c>
      <c r="C28" s="147"/>
      <c r="D28" s="148"/>
      <c r="E28" s="110">
        <f t="shared" si="1"/>
        <v>1988.4480000000003</v>
      </c>
      <c r="F28" s="111"/>
      <c r="G28" s="66" t="s">
        <v>14</v>
      </c>
      <c r="H28" s="66"/>
      <c r="I28" s="110">
        <v>285</v>
      </c>
      <c r="J28" s="111"/>
      <c r="K28" s="110">
        <v>263</v>
      </c>
      <c r="L28" s="111"/>
      <c r="M28" s="69">
        <f>E23/I28-1</f>
        <v>7.6000000000000068E-2</v>
      </c>
      <c r="N28" s="70" t="e">
        <f>F23/#REF!-1</f>
        <v>#REF!</v>
      </c>
      <c r="O28" s="69">
        <f>G23/K28-1</f>
        <v>7.6045627376425839E-2</v>
      </c>
      <c r="P28" s="70" t="e">
        <f>H23/#REF!-1</f>
        <v>#REF!</v>
      </c>
      <c r="Q28" s="110">
        <v>271</v>
      </c>
      <c r="R28" s="111"/>
      <c r="S28" s="110">
        <v>250</v>
      </c>
      <c r="T28" s="111"/>
      <c r="U28" s="114">
        <v>258</v>
      </c>
      <c r="V28" s="115"/>
      <c r="W28" s="114">
        <v>238</v>
      </c>
      <c r="X28" s="115"/>
      <c r="Y28" s="112">
        <v>297</v>
      </c>
      <c r="Z28" s="113"/>
      <c r="AA28" s="112"/>
      <c r="AB28" s="113"/>
      <c r="AC28" s="45" t="s">
        <v>117</v>
      </c>
    </row>
    <row r="29" spans="1:29" s="1" customFormat="1" ht="28.5" customHeight="1" x14ac:dyDescent="0.25">
      <c r="A29" s="13" t="s">
        <v>49</v>
      </c>
      <c r="B29" s="146" t="s">
        <v>50</v>
      </c>
      <c r="C29" s="147"/>
      <c r="D29" s="148"/>
      <c r="E29" s="110">
        <f t="shared" si="1"/>
        <v>435.78000000000003</v>
      </c>
      <c r="F29" s="111"/>
      <c r="G29" s="110">
        <f>K34*1.076</f>
        <v>435.78000000000003</v>
      </c>
      <c r="H29" s="111"/>
      <c r="I29" s="110">
        <v>331</v>
      </c>
      <c r="J29" s="111"/>
      <c r="K29" s="110">
        <v>321</v>
      </c>
      <c r="L29" s="111"/>
      <c r="M29" s="69">
        <f>E24/I29-1</f>
        <v>7.6000000000000068E-2</v>
      </c>
      <c r="N29" s="70" t="e">
        <f>F24/#REF!-1</f>
        <v>#REF!</v>
      </c>
      <c r="O29" s="69">
        <f>G24/K29-1</f>
        <v>7.6000000000000068E-2</v>
      </c>
      <c r="P29" s="70" t="e">
        <f>H24/#REF!-1</f>
        <v>#REF!</v>
      </c>
      <c r="Q29" s="110">
        <v>315</v>
      </c>
      <c r="R29" s="111"/>
      <c r="S29" s="110">
        <v>304</v>
      </c>
      <c r="T29" s="111"/>
      <c r="U29" s="114">
        <v>300</v>
      </c>
      <c r="V29" s="115"/>
      <c r="W29" s="114">
        <v>290</v>
      </c>
      <c r="X29" s="115"/>
      <c r="Y29" s="112">
        <v>418</v>
      </c>
      <c r="Z29" s="113"/>
      <c r="AA29" s="112"/>
      <c r="AB29" s="113"/>
      <c r="AC29" s="45" t="s">
        <v>118</v>
      </c>
    </row>
    <row r="30" spans="1:29" s="4" customFormat="1" ht="15.75" x14ac:dyDescent="0.25">
      <c r="A30" s="12" t="s">
        <v>51</v>
      </c>
      <c r="B30" s="149" t="s">
        <v>52</v>
      </c>
      <c r="C30" s="149"/>
      <c r="D30" s="149"/>
      <c r="E30" s="81"/>
      <c r="F30" s="81"/>
      <c r="G30" s="81"/>
      <c r="H30" s="81"/>
      <c r="I30" s="11">
        <v>25.5</v>
      </c>
      <c r="J30" s="11">
        <v>51</v>
      </c>
      <c r="K30" s="11">
        <v>6.9</v>
      </c>
      <c r="L30" s="11">
        <v>11.6</v>
      </c>
      <c r="M30" s="44">
        <f>E25/I30-1</f>
        <v>7.6000000000000068E-2</v>
      </c>
      <c r="N30" s="44">
        <f>F25/J30-1</f>
        <v>7.6000000000000068E-2</v>
      </c>
      <c r="O30" s="44">
        <f>G25/K30-1</f>
        <v>7.6000000000000068E-2</v>
      </c>
      <c r="P30" s="44">
        <f>H25/L30-1</f>
        <v>7.6000000000000068E-2</v>
      </c>
      <c r="Q30" s="11">
        <v>23.1</v>
      </c>
      <c r="R30" s="11">
        <v>46.2</v>
      </c>
      <c r="S30" s="46">
        <v>6.3</v>
      </c>
      <c r="T30" s="46">
        <v>10.5</v>
      </c>
      <c r="U30" s="41">
        <v>22</v>
      </c>
      <c r="V30" s="41">
        <v>44</v>
      </c>
      <c r="W30" s="47">
        <v>6</v>
      </c>
      <c r="X30" s="47">
        <v>10</v>
      </c>
      <c r="Y30" s="42" t="s">
        <v>114</v>
      </c>
      <c r="Z30" s="42" t="s">
        <v>119</v>
      </c>
      <c r="AA30" s="48"/>
      <c r="AB30" s="48"/>
      <c r="AC30" s="43" t="s">
        <v>120</v>
      </c>
    </row>
    <row r="31" spans="1:29" s="4" customFormat="1" ht="31.5" customHeight="1" x14ac:dyDescent="0.25">
      <c r="A31" s="13" t="s">
        <v>53</v>
      </c>
      <c r="B31" s="146" t="s">
        <v>54</v>
      </c>
      <c r="C31" s="147"/>
      <c r="D31" s="148"/>
      <c r="E31" s="110">
        <f>I36*1.076</f>
        <v>166.78</v>
      </c>
      <c r="F31" s="111"/>
      <c r="G31" s="110">
        <f>K36*1.076</f>
        <v>129.12</v>
      </c>
      <c r="H31" s="111"/>
      <c r="I31" s="110">
        <v>104</v>
      </c>
      <c r="J31" s="111"/>
      <c r="K31" s="110">
        <v>114</v>
      </c>
      <c r="L31" s="111"/>
      <c r="M31" s="69">
        <f>E26/I31-1</f>
        <v>7.6000000000000068E-2</v>
      </c>
      <c r="N31" s="70" t="e">
        <f>F26/#REF!-1</f>
        <v>#REF!</v>
      </c>
      <c r="O31" s="69">
        <f>G26/K31-1</f>
        <v>7.6000000000000068E-2</v>
      </c>
      <c r="P31" s="70" t="e">
        <f>H26/#REF!-1</f>
        <v>#REF!</v>
      </c>
      <c r="Q31" s="110">
        <v>94.5</v>
      </c>
      <c r="R31" s="111"/>
      <c r="S31" s="110">
        <v>103</v>
      </c>
      <c r="T31" s="111"/>
      <c r="U31" s="114">
        <v>90</v>
      </c>
      <c r="V31" s="115"/>
      <c r="W31" s="114">
        <v>98</v>
      </c>
      <c r="X31" s="115"/>
      <c r="Y31" s="112">
        <v>205.24</v>
      </c>
      <c r="Z31" s="113"/>
      <c r="AA31" s="112"/>
      <c r="AB31" s="113"/>
      <c r="AC31" s="43" t="s">
        <v>121</v>
      </c>
    </row>
    <row r="32" spans="1:29" s="4" customFormat="1" ht="39" customHeight="1" x14ac:dyDescent="0.25">
      <c r="A32" s="13" t="s">
        <v>55</v>
      </c>
      <c r="B32" s="142" t="s">
        <v>56</v>
      </c>
      <c r="C32" s="142"/>
      <c r="D32" s="142"/>
      <c r="E32" s="110">
        <f>I37*1.076</f>
        <v>143.108</v>
      </c>
      <c r="F32" s="111"/>
      <c r="G32" s="110">
        <f>K37*1.076</f>
        <v>102.22000000000001</v>
      </c>
      <c r="H32" s="111"/>
      <c r="I32" s="110">
        <v>208</v>
      </c>
      <c r="J32" s="111"/>
      <c r="K32" s="110">
        <v>227</v>
      </c>
      <c r="L32" s="111"/>
      <c r="M32" s="69">
        <f>E27/I32-1</f>
        <v>7.6000000000000068E-2</v>
      </c>
      <c r="N32" s="70" t="e">
        <f>F27/#REF!-1</f>
        <v>#REF!</v>
      </c>
      <c r="O32" s="69">
        <f>G27/K32-1</f>
        <v>7.6000000000000068E-2</v>
      </c>
      <c r="P32" s="70" t="e">
        <f>H27/#REF!-1</f>
        <v>#REF!</v>
      </c>
      <c r="Q32" s="110">
        <v>189</v>
      </c>
      <c r="R32" s="111"/>
      <c r="S32" s="110">
        <v>206</v>
      </c>
      <c r="T32" s="111"/>
      <c r="U32" s="114">
        <v>180</v>
      </c>
      <c r="V32" s="115"/>
      <c r="W32" s="114">
        <v>196</v>
      </c>
      <c r="X32" s="115"/>
      <c r="Y32" s="112" t="s">
        <v>114</v>
      </c>
      <c r="Z32" s="113"/>
      <c r="AA32" s="112"/>
      <c r="AB32" s="113"/>
      <c r="AC32" s="43" t="s">
        <v>122</v>
      </c>
    </row>
    <row r="33" spans="1:29" s="4" customFormat="1" ht="41.25" customHeight="1" x14ac:dyDescent="0.25">
      <c r="A33" s="13" t="s">
        <v>57</v>
      </c>
      <c r="B33" s="146" t="s">
        <v>58</v>
      </c>
      <c r="C33" s="147"/>
      <c r="D33" s="148"/>
      <c r="E33" s="110">
        <f>I38*1.076</f>
        <v>166.78</v>
      </c>
      <c r="F33" s="111"/>
      <c r="G33" s="110">
        <f>K38*1.076</f>
        <v>129.12</v>
      </c>
      <c r="H33" s="111"/>
      <c r="I33" s="66">
        <v>1848.0000000000002</v>
      </c>
      <c r="J33" s="66"/>
      <c r="K33" s="66" t="s">
        <v>14</v>
      </c>
      <c r="L33" s="66"/>
      <c r="M33" s="69">
        <f>E28/I33-1</f>
        <v>7.6000000000000068E-2</v>
      </c>
      <c r="N33" s="70" t="e">
        <f>F28/#REF!-1</f>
        <v>#REF!</v>
      </c>
      <c r="O33" s="105" t="s">
        <v>14</v>
      </c>
      <c r="P33" s="105"/>
      <c r="Q33" s="66">
        <v>1680</v>
      </c>
      <c r="R33" s="66"/>
      <c r="S33" s="66" t="s">
        <v>14</v>
      </c>
      <c r="T33" s="66"/>
      <c r="U33" s="106">
        <v>1600</v>
      </c>
      <c r="V33" s="106"/>
      <c r="W33" s="106" t="s">
        <v>14</v>
      </c>
      <c r="X33" s="106"/>
      <c r="Y33" s="97">
        <v>875</v>
      </c>
      <c r="Z33" s="97"/>
      <c r="AA33" s="97"/>
      <c r="AB33" s="97"/>
      <c r="AC33" s="43" t="s">
        <v>123</v>
      </c>
    </row>
    <row r="34" spans="1:29" s="4" customFormat="1" ht="40.5" customHeight="1" x14ac:dyDescent="0.25">
      <c r="A34" s="13" t="s">
        <v>59</v>
      </c>
      <c r="B34" s="142" t="s">
        <v>60</v>
      </c>
      <c r="C34" s="142"/>
      <c r="D34" s="142"/>
      <c r="E34" s="66" t="s">
        <v>14</v>
      </c>
      <c r="F34" s="66"/>
      <c r="G34" s="110">
        <f>K39*1.076</f>
        <v>26.900000000000002</v>
      </c>
      <c r="H34" s="111"/>
      <c r="I34" s="66">
        <v>405</v>
      </c>
      <c r="J34" s="66"/>
      <c r="K34" s="66">
        <v>405</v>
      </c>
      <c r="L34" s="66"/>
      <c r="M34" s="69">
        <f>E29/I34-1</f>
        <v>7.6000000000000068E-2</v>
      </c>
      <c r="N34" s="70" t="e">
        <f>F29/#REF!-1</f>
        <v>#REF!</v>
      </c>
      <c r="O34" s="69">
        <f>G29/K34-1</f>
        <v>7.6000000000000068E-2</v>
      </c>
      <c r="P34" s="70" t="e">
        <f>H29/#REF!-1</f>
        <v>#REF!</v>
      </c>
      <c r="Q34" s="66">
        <v>368</v>
      </c>
      <c r="R34" s="66"/>
      <c r="S34" s="66">
        <v>368</v>
      </c>
      <c r="T34" s="66"/>
      <c r="U34" s="106">
        <v>350</v>
      </c>
      <c r="V34" s="106"/>
      <c r="W34" s="106">
        <v>350</v>
      </c>
      <c r="X34" s="106"/>
      <c r="Y34" s="97">
        <v>123</v>
      </c>
      <c r="Z34" s="97"/>
      <c r="AA34" s="97"/>
      <c r="AB34" s="97"/>
      <c r="AC34" s="43" t="s">
        <v>124</v>
      </c>
    </row>
    <row r="35" spans="1:29" s="23" customFormat="1" ht="36" customHeight="1" x14ac:dyDescent="0.25">
      <c r="A35" s="13" t="s">
        <v>61</v>
      </c>
      <c r="B35" s="142" t="s">
        <v>62</v>
      </c>
      <c r="C35" s="142"/>
      <c r="D35" s="142"/>
      <c r="E35" s="110">
        <f>I40*1.076</f>
        <v>72.091999999999999</v>
      </c>
      <c r="F35" s="111"/>
      <c r="G35" s="110">
        <f>K40*1.076</f>
        <v>83.928000000000011</v>
      </c>
      <c r="H35" s="111"/>
      <c r="I35" s="81"/>
      <c r="J35" s="81"/>
      <c r="K35" s="81"/>
      <c r="L35" s="81"/>
      <c r="M35" s="82"/>
      <c r="N35" s="82"/>
      <c r="O35" s="82"/>
      <c r="P35" s="82"/>
      <c r="Q35" s="81"/>
      <c r="R35" s="81"/>
      <c r="S35" s="81"/>
      <c r="T35" s="81"/>
      <c r="U35" s="83"/>
      <c r="V35" s="83"/>
      <c r="W35" s="83"/>
      <c r="X35" s="83"/>
      <c r="Y35" s="84"/>
      <c r="Z35" s="84"/>
      <c r="AA35" s="84"/>
      <c r="AB35" s="84"/>
      <c r="AC35" s="43"/>
    </row>
    <row r="36" spans="1:29" s="1" customFormat="1" ht="30.75" customHeight="1" x14ac:dyDescent="0.25">
      <c r="A36" s="13" t="s">
        <v>63</v>
      </c>
      <c r="B36" s="146" t="s">
        <v>64</v>
      </c>
      <c r="C36" s="147"/>
      <c r="D36" s="148"/>
      <c r="E36" s="110">
        <f>I41*1.076</f>
        <v>72.091999999999999</v>
      </c>
      <c r="F36" s="111"/>
      <c r="G36" s="110" t="s">
        <v>65</v>
      </c>
      <c r="H36" s="111"/>
      <c r="I36" s="66">
        <v>155</v>
      </c>
      <c r="J36" s="66"/>
      <c r="K36" s="66">
        <v>120</v>
      </c>
      <c r="L36" s="66"/>
      <c r="M36" s="69">
        <f>E31/I36-1</f>
        <v>7.6000000000000068E-2</v>
      </c>
      <c r="N36" s="70" t="e">
        <f>F31/#REF!-1</f>
        <v>#REF!</v>
      </c>
      <c r="O36" s="69">
        <f>G31/K36-1</f>
        <v>7.6000000000000068E-2</v>
      </c>
      <c r="P36" s="70" t="e">
        <f>H31/#REF!-1</f>
        <v>#REF!</v>
      </c>
      <c r="Q36" s="66">
        <v>146</v>
      </c>
      <c r="R36" s="66"/>
      <c r="S36" s="66">
        <v>113</v>
      </c>
      <c r="T36" s="66"/>
      <c r="U36" s="106">
        <v>139</v>
      </c>
      <c r="V36" s="106"/>
      <c r="W36" s="106">
        <v>108</v>
      </c>
      <c r="X36" s="106"/>
      <c r="Y36" s="97">
        <v>120</v>
      </c>
      <c r="Z36" s="97"/>
      <c r="AA36" s="97"/>
      <c r="AB36" s="97"/>
      <c r="AC36" s="45" t="s">
        <v>125</v>
      </c>
    </row>
    <row r="37" spans="1:29" s="1" customFormat="1" ht="42" customHeight="1" x14ac:dyDescent="0.25">
      <c r="A37" s="13">
        <v>12</v>
      </c>
      <c r="B37" s="149" t="s">
        <v>66</v>
      </c>
      <c r="C37" s="149"/>
      <c r="D37" s="149"/>
      <c r="E37" s="98"/>
      <c r="F37" s="99"/>
      <c r="G37" s="99"/>
      <c r="H37" s="99"/>
      <c r="I37" s="66">
        <v>133</v>
      </c>
      <c r="J37" s="66"/>
      <c r="K37" s="66">
        <v>95</v>
      </c>
      <c r="L37" s="66"/>
      <c r="M37" s="69">
        <f>E32/I37-1</f>
        <v>7.6000000000000068E-2</v>
      </c>
      <c r="N37" s="70" t="e">
        <f>F32/#REF!-1</f>
        <v>#REF!</v>
      </c>
      <c r="O37" s="69">
        <f>G32/K37-1</f>
        <v>7.6000000000000068E-2</v>
      </c>
      <c r="P37" s="70" t="e">
        <f>H32/#REF!-1</f>
        <v>#REF!</v>
      </c>
      <c r="Q37" s="66">
        <v>125</v>
      </c>
      <c r="R37" s="66"/>
      <c r="S37" s="66">
        <v>89</v>
      </c>
      <c r="T37" s="66"/>
      <c r="U37" s="106">
        <v>119</v>
      </c>
      <c r="V37" s="106"/>
      <c r="W37" s="106">
        <v>85</v>
      </c>
      <c r="X37" s="106"/>
      <c r="Y37" s="97" t="s">
        <v>114</v>
      </c>
      <c r="Z37" s="97"/>
      <c r="AA37" s="97"/>
      <c r="AB37" s="97"/>
      <c r="AC37" s="45" t="s">
        <v>126</v>
      </c>
    </row>
    <row r="38" spans="1:29" s="1" customFormat="1" ht="42" customHeight="1" x14ac:dyDescent="0.25">
      <c r="A38" s="14" t="s">
        <v>67</v>
      </c>
      <c r="B38" s="142" t="s">
        <v>68</v>
      </c>
      <c r="C38" s="142"/>
      <c r="D38" s="142"/>
      <c r="E38" s="110">
        <f>I43*1.076</f>
        <v>57.028000000000006</v>
      </c>
      <c r="F38" s="111"/>
      <c r="G38" s="110">
        <f>K43*1.076</f>
        <v>57.028000000000006</v>
      </c>
      <c r="H38" s="111"/>
      <c r="I38" s="110">
        <v>155</v>
      </c>
      <c r="J38" s="111"/>
      <c r="K38" s="110">
        <v>120</v>
      </c>
      <c r="L38" s="111"/>
      <c r="M38" s="69">
        <f>E33/I38-1</f>
        <v>7.6000000000000068E-2</v>
      </c>
      <c r="N38" s="70" t="e">
        <f>F33/#REF!-1</f>
        <v>#REF!</v>
      </c>
      <c r="O38" s="69">
        <f>G33/K38-1</f>
        <v>7.6000000000000068E-2</v>
      </c>
      <c r="P38" s="70" t="e">
        <f>H33/#REF!-1</f>
        <v>#REF!</v>
      </c>
      <c r="Q38" s="11"/>
      <c r="R38" s="11"/>
      <c r="S38" s="11"/>
      <c r="T38" s="11"/>
      <c r="U38" s="41"/>
      <c r="V38" s="41"/>
      <c r="W38" s="41"/>
      <c r="X38" s="41"/>
      <c r="Y38" s="42"/>
      <c r="Z38" s="42"/>
      <c r="AA38" s="42"/>
      <c r="AB38" s="42"/>
      <c r="AC38" s="45" t="s">
        <v>127</v>
      </c>
    </row>
    <row r="39" spans="1:29" s="1" customFormat="1" ht="30" customHeight="1" x14ac:dyDescent="0.25">
      <c r="A39" s="14" t="s">
        <v>69</v>
      </c>
      <c r="B39" s="142" t="s">
        <v>70</v>
      </c>
      <c r="C39" s="142"/>
      <c r="D39" s="142"/>
      <c r="E39" s="110">
        <f>I44*1.076</f>
        <v>57.028000000000006</v>
      </c>
      <c r="F39" s="111"/>
      <c r="G39" s="110">
        <f>K44*1.076</f>
        <v>57.028000000000006</v>
      </c>
      <c r="H39" s="111"/>
      <c r="I39" s="66" t="s">
        <v>14</v>
      </c>
      <c r="J39" s="66"/>
      <c r="K39" s="66">
        <v>25</v>
      </c>
      <c r="L39" s="66"/>
      <c r="M39" s="105" t="s">
        <v>14</v>
      </c>
      <c r="N39" s="105"/>
      <c r="O39" s="69">
        <f>G34/K39-1</f>
        <v>7.6000000000000068E-2</v>
      </c>
      <c r="P39" s="70" t="e">
        <f>H34/#REF!-1</f>
        <v>#REF!</v>
      </c>
      <c r="Q39" s="66" t="s">
        <v>14</v>
      </c>
      <c r="R39" s="66"/>
      <c r="S39" s="109">
        <v>23</v>
      </c>
      <c r="T39" s="109"/>
      <c r="U39" s="106" t="s">
        <v>14</v>
      </c>
      <c r="V39" s="106"/>
      <c r="W39" s="107">
        <v>22</v>
      </c>
      <c r="X39" s="107"/>
      <c r="Y39" s="97">
        <v>2</v>
      </c>
      <c r="Z39" s="97"/>
      <c r="AA39" s="108"/>
      <c r="AB39" s="108"/>
      <c r="AC39" s="45" t="s">
        <v>128</v>
      </c>
    </row>
    <row r="40" spans="1:29" s="1" customFormat="1" ht="28.5" customHeight="1" x14ac:dyDescent="0.25">
      <c r="A40" s="14" t="s">
        <v>71</v>
      </c>
      <c r="B40" s="142" t="s">
        <v>72</v>
      </c>
      <c r="C40" s="142"/>
      <c r="D40" s="142"/>
      <c r="E40" s="110">
        <f>I45*1.076</f>
        <v>118.36000000000001</v>
      </c>
      <c r="F40" s="111"/>
      <c r="G40" s="110">
        <f>K45*1.076</f>
        <v>118.36000000000001</v>
      </c>
      <c r="H40" s="111"/>
      <c r="I40" s="66">
        <v>67</v>
      </c>
      <c r="J40" s="66"/>
      <c r="K40" s="66">
        <v>78</v>
      </c>
      <c r="L40" s="66"/>
      <c r="M40" s="69">
        <f>E35/I40-1</f>
        <v>7.6000000000000068E-2</v>
      </c>
      <c r="N40" s="70" t="e">
        <f>F35/#REF!-1</f>
        <v>#REF!</v>
      </c>
      <c r="O40" s="69">
        <f>G35/K40-1</f>
        <v>7.6000000000000068E-2</v>
      </c>
      <c r="P40" s="70" t="e">
        <f>H35/#REF!-1</f>
        <v>#REF!</v>
      </c>
      <c r="Q40" s="68">
        <v>63</v>
      </c>
      <c r="R40" s="68"/>
      <c r="S40" s="68">
        <v>73.5</v>
      </c>
      <c r="T40" s="68"/>
      <c r="U40" s="77">
        <v>60</v>
      </c>
      <c r="V40" s="77"/>
      <c r="W40" s="77">
        <v>70</v>
      </c>
      <c r="X40" s="77"/>
      <c r="Y40" s="65">
        <v>99</v>
      </c>
      <c r="Z40" s="65"/>
      <c r="AA40" s="65"/>
      <c r="AB40" s="65"/>
      <c r="AC40" s="45"/>
    </row>
    <row r="41" spans="1:29" s="1" customFormat="1" ht="27" customHeight="1" x14ac:dyDescent="0.25">
      <c r="A41" s="13" t="s">
        <v>73</v>
      </c>
      <c r="B41" s="142" t="s">
        <v>74</v>
      </c>
      <c r="C41" s="142"/>
      <c r="D41" s="142"/>
      <c r="E41" s="110">
        <f>I46*1.076</f>
        <v>193.68</v>
      </c>
      <c r="F41" s="111"/>
      <c r="G41" s="110">
        <f>K46*1.076</f>
        <v>193.68</v>
      </c>
      <c r="H41" s="111"/>
      <c r="I41" s="66">
        <v>67</v>
      </c>
      <c r="J41" s="66"/>
      <c r="K41" s="66" t="s">
        <v>14</v>
      </c>
      <c r="L41" s="66"/>
      <c r="M41" s="69">
        <f>E36/I41-1</f>
        <v>7.6000000000000068E-2</v>
      </c>
      <c r="N41" s="70" t="e">
        <f>F36/#REF!-1</f>
        <v>#REF!</v>
      </c>
      <c r="O41" s="105" t="s">
        <v>14</v>
      </c>
      <c r="P41" s="105"/>
      <c r="Q41" s="68">
        <v>56.7</v>
      </c>
      <c r="R41" s="68"/>
      <c r="S41" s="66" t="s">
        <v>14</v>
      </c>
      <c r="T41" s="66"/>
      <c r="U41" s="77">
        <v>54</v>
      </c>
      <c r="V41" s="77"/>
      <c r="W41" s="106" t="s">
        <v>14</v>
      </c>
      <c r="X41" s="106"/>
      <c r="Y41" s="65" t="s">
        <v>114</v>
      </c>
      <c r="Z41" s="65"/>
      <c r="AA41" s="97"/>
      <c r="AB41" s="97"/>
      <c r="AC41" s="49" t="s">
        <v>129</v>
      </c>
    </row>
    <row r="42" spans="1:29" s="1" customFormat="1" ht="27" customHeight="1" x14ac:dyDescent="0.25">
      <c r="A42" s="13" t="s">
        <v>75</v>
      </c>
      <c r="B42" s="142" t="s">
        <v>76</v>
      </c>
      <c r="C42" s="142"/>
      <c r="D42" s="142"/>
      <c r="E42" s="110">
        <f>I47*1.076</f>
        <v>511.1</v>
      </c>
      <c r="F42" s="111"/>
      <c r="G42" s="110">
        <f>K47*1.076</f>
        <v>500.34000000000003</v>
      </c>
      <c r="H42" s="111"/>
      <c r="I42" s="98"/>
      <c r="J42" s="99"/>
      <c r="K42" s="99"/>
      <c r="L42" s="99"/>
      <c r="M42" s="100"/>
      <c r="N42" s="101"/>
      <c r="O42" s="101"/>
      <c r="P42" s="101"/>
      <c r="Q42" s="98"/>
      <c r="R42" s="99"/>
      <c r="S42" s="99"/>
      <c r="T42" s="99"/>
      <c r="U42" s="102"/>
      <c r="V42" s="75"/>
      <c r="W42" s="75"/>
      <c r="X42" s="75"/>
      <c r="Y42" s="103"/>
      <c r="Z42" s="104"/>
      <c r="AA42" s="104"/>
      <c r="AB42" s="104"/>
      <c r="AC42" s="45"/>
    </row>
    <row r="43" spans="1:29" s="1" customFormat="1" ht="29.25" customHeight="1" x14ac:dyDescent="0.25">
      <c r="A43" s="127" t="s">
        <v>77</v>
      </c>
      <c r="B43" s="142" t="s">
        <v>78</v>
      </c>
      <c r="C43" s="142"/>
      <c r="D43" s="142"/>
      <c r="E43" s="81"/>
      <c r="F43" s="81"/>
      <c r="G43" s="81"/>
      <c r="H43" s="81"/>
      <c r="I43" s="87">
        <v>53</v>
      </c>
      <c r="J43" s="88" t="e">
        <v>#VALUE!</v>
      </c>
      <c r="K43" s="87">
        <v>53</v>
      </c>
      <c r="L43" s="88">
        <v>0</v>
      </c>
      <c r="M43" s="69">
        <f>E38/I43-1</f>
        <v>7.6000000000000068E-2</v>
      </c>
      <c r="N43" s="70" t="e">
        <f>F38/#REF!-1</f>
        <v>#REF!</v>
      </c>
      <c r="O43" s="69">
        <f>G38/K43-1</f>
        <v>7.6000000000000068E-2</v>
      </c>
      <c r="P43" s="70" t="e">
        <f>H38/#REF!-1</f>
        <v>#REF!</v>
      </c>
      <c r="Q43" s="87">
        <v>49.4</v>
      </c>
      <c r="R43" s="88" t="e">
        <v>#VALUE!</v>
      </c>
      <c r="S43" s="87">
        <v>49.4</v>
      </c>
      <c r="T43" s="88">
        <v>0</v>
      </c>
      <c r="U43" s="89">
        <v>47</v>
      </c>
      <c r="V43" s="90" t="e">
        <f>N43*1.049</f>
        <v>#REF!</v>
      </c>
      <c r="W43" s="89">
        <v>47</v>
      </c>
      <c r="X43" s="90" t="e">
        <f>P43*1.049</f>
        <v>#REF!</v>
      </c>
      <c r="Y43" s="85">
        <v>26</v>
      </c>
      <c r="Z43" s="86"/>
      <c r="AA43" s="85"/>
      <c r="AB43" s="86"/>
      <c r="AC43" s="45" t="s">
        <v>130</v>
      </c>
    </row>
    <row r="44" spans="1:29" s="1" customFormat="1" ht="29.25" customHeight="1" x14ac:dyDescent="0.25">
      <c r="A44" s="127"/>
      <c r="B44" s="142" t="s">
        <v>79</v>
      </c>
      <c r="C44" s="142"/>
      <c r="D44" s="142"/>
      <c r="E44" s="15">
        <f>I49*1.076</f>
        <v>55.952000000000005</v>
      </c>
      <c r="F44" s="15" t="s">
        <v>14</v>
      </c>
      <c r="G44" s="15">
        <f>K49*1.076</f>
        <v>55.952000000000005</v>
      </c>
      <c r="H44" s="15" t="s">
        <v>14</v>
      </c>
      <c r="I44" s="87">
        <v>53</v>
      </c>
      <c r="J44" s="88" t="e">
        <v>#VALUE!</v>
      </c>
      <c r="K44" s="95">
        <v>53</v>
      </c>
      <c r="L44" s="96"/>
      <c r="M44" s="69">
        <f>E39/I44-1</f>
        <v>7.6000000000000068E-2</v>
      </c>
      <c r="N44" s="70" t="e">
        <f>F39/#REF!-1</f>
        <v>#REF!</v>
      </c>
      <c r="O44" s="69">
        <f>G39/K44-1</f>
        <v>7.6000000000000068E-2</v>
      </c>
      <c r="P44" s="70" t="e">
        <f>H39/#REF!-1</f>
        <v>#REF!</v>
      </c>
      <c r="Q44" s="87">
        <v>49.4</v>
      </c>
      <c r="R44" s="88" t="e">
        <v>#VALUE!</v>
      </c>
      <c r="S44" s="95">
        <v>49.4</v>
      </c>
      <c r="T44" s="96"/>
      <c r="U44" s="89">
        <v>47</v>
      </c>
      <c r="V44" s="90" t="e">
        <f>N44*1.049</f>
        <v>#REF!</v>
      </c>
      <c r="W44" s="91">
        <v>47</v>
      </c>
      <c r="X44" s="92"/>
      <c r="Y44" s="85">
        <v>26</v>
      </c>
      <c r="Z44" s="86"/>
      <c r="AA44" s="93"/>
      <c r="AB44" s="94"/>
      <c r="AC44" s="45" t="s">
        <v>131</v>
      </c>
    </row>
    <row r="45" spans="1:29" s="1" customFormat="1" ht="29.25" customHeight="1" x14ac:dyDescent="0.25">
      <c r="A45" s="127"/>
      <c r="B45" s="142" t="s">
        <v>80</v>
      </c>
      <c r="C45" s="142"/>
      <c r="D45" s="142"/>
      <c r="E45" s="15">
        <f>I50*1.076</f>
        <v>64.56</v>
      </c>
      <c r="F45" s="15" t="s">
        <v>14</v>
      </c>
      <c r="G45" s="15">
        <f>K50*1.076</f>
        <v>64.56</v>
      </c>
      <c r="H45" s="15" t="s">
        <v>14</v>
      </c>
      <c r="I45" s="95">
        <v>110</v>
      </c>
      <c r="J45" s="96"/>
      <c r="K45" s="95">
        <v>110</v>
      </c>
      <c r="L45" s="96"/>
      <c r="M45" s="69">
        <f>E40/I45-1</f>
        <v>7.6000000000000068E-2</v>
      </c>
      <c r="N45" s="70" t="e">
        <f>F40/#REF!-1</f>
        <v>#REF!</v>
      </c>
      <c r="O45" s="69">
        <f>G40/K45-1</f>
        <v>7.6000000000000068E-2</v>
      </c>
      <c r="P45" s="70" t="e">
        <f>H40/#REF!-1</f>
        <v>#REF!</v>
      </c>
      <c r="Q45" s="95">
        <v>104</v>
      </c>
      <c r="R45" s="96"/>
      <c r="S45" s="95">
        <v>104</v>
      </c>
      <c r="T45" s="96"/>
      <c r="U45" s="91">
        <v>99</v>
      </c>
      <c r="V45" s="92"/>
      <c r="W45" s="91">
        <v>99</v>
      </c>
      <c r="X45" s="92"/>
      <c r="Y45" s="93">
        <v>44</v>
      </c>
      <c r="Z45" s="94"/>
      <c r="AA45" s="93"/>
      <c r="AB45" s="94"/>
      <c r="AC45" s="45" t="s">
        <v>132</v>
      </c>
    </row>
    <row r="46" spans="1:29" s="1" customFormat="1" ht="46.5" customHeight="1" x14ac:dyDescent="0.25">
      <c r="A46" s="145" t="s">
        <v>81</v>
      </c>
      <c r="B46" s="142" t="s">
        <v>82</v>
      </c>
      <c r="C46" s="142"/>
      <c r="D46" s="142"/>
      <c r="E46" s="81"/>
      <c r="F46" s="81"/>
      <c r="G46" s="81"/>
      <c r="H46" s="81"/>
      <c r="I46" s="87">
        <v>180</v>
      </c>
      <c r="J46" s="88" t="e">
        <v>#VALUE!</v>
      </c>
      <c r="K46" s="87">
        <v>180</v>
      </c>
      <c r="L46" s="88" t="e">
        <v>#VALUE!</v>
      </c>
      <c r="M46" s="69">
        <f>E41/I46-1</f>
        <v>7.6000000000000068E-2</v>
      </c>
      <c r="N46" s="70" t="e">
        <f>F41/#REF!-1</f>
        <v>#REF!</v>
      </c>
      <c r="O46" s="69">
        <f>G41/K46-1</f>
        <v>7.6000000000000068E-2</v>
      </c>
      <c r="P46" s="70" t="e">
        <f>H41/#REF!-1</f>
        <v>#REF!</v>
      </c>
      <c r="Q46" s="87">
        <v>171</v>
      </c>
      <c r="R46" s="88" t="e">
        <v>#VALUE!</v>
      </c>
      <c r="S46" s="87">
        <v>171</v>
      </c>
      <c r="T46" s="88">
        <v>0</v>
      </c>
      <c r="U46" s="89">
        <v>163</v>
      </c>
      <c r="V46" s="90" t="e">
        <f>N46*1.049</f>
        <v>#REF!</v>
      </c>
      <c r="W46" s="89">
        <v>163</v>
      </c>
      <c r="X46" s="90" t="e">
        <f>P46*1.049</f>
        <v>#REF!</v>
      </c>
      <c r="Y46" s="85" t="s">
        <v>114</v>
      </c>
      <c r="Z46" s="86"/>
      <c r="AA46" s="85"/>
      <c r="AB46" s="86"/>
      <c r="AC46" s="45" t="s">
        <v>133</v>
      </c>
    </row>
    <row r="47" spans="1:29" s="1" customFormat="1" ht="30" customHeight="1" x14ac:dyDescent="0.25">
      <c r="A47" s="145"/>
      <c r="B47" s="142" t="s">
        <v>83</v>
      </c>
      <c r="C47" s="142"/>
      <c r="D47" s="142"/>
      <c r="E47" s="15">
        <f t="shared" ref="E47:H54" si="2">I52*1.076</f>
        <v>48.958000000000006</v>
      </c>
      <c r="F47" s="15">
        <f t="shared" si="2"/>
        <v>97.378</v>
      </c>
      <c r="G47" s="15">
        <f t="shared" si="2"/>
        <v>48.42</v>
      </c>
      <c r="H47" s="15">
        <f t="shared" si="2"/>
        <v>96.84</v>
      </c>
      <c r="I47" s="87">
        <v>475</v>
      </c>
      <c r="J47" s="88" t="e">
        <v>#VALUE!</v>
      </c>
      <c r="K47" s="87">
        <v>465</v>
      </c>
      <c r="L47" s="88" t="e">
        <v>#VALUE!</v>
      </c>
      <c r="M47" s="69">
        <f>E42/I47-1</f>
        <v>7.6000000000000068E-2</v>
      </c>
      <c r="N47" s="70" t="e">
        <f>F42/#REF!-1</f>
        <v>#REF!</v>
      </c>
      <c r="O47" s="69">
        <f>G42/K47-1</f>
        <v>7.6000000000000068E-2</v>
      </c>
      <c r="P47" s="70" t="e">
        <f>H42/#REF!-1</f>
        <v>#REF!</v>
      </c>
      <c r="Q47" s="87">
        <v>452</v>
      </c>
      <c r="R47" s="88" t="e">
        <v>#VALUE!</v>
      </c>
      <c r="S47" s="87">
        <v>441</v>
      </c>
      <c r="T47" s="88">
        <v>0</v>
      </c>
      <c r="U47" s="89">
        <v>430</v>
      </c>
      <c r="V47" s="90" t="e">
        <f>N47*1.049</f>
        <v>#REF!</v>
      </c>
      <c r="W47" s="89">
        <v>420</v>
      </c>
      <c r="X47" s="90" t="e">
        <f>P47*1.049</f>
        <v>#REF!</v>
      </c>
      <c r="Y47" s="85" t="s">
        <v>114</v>
      </c>
      <c r="Z47" s="86"/>
      <c r="AA47" s="85"/>
      <c r="AB47" s="86"/>
      <c r="AC47" s="45" t="s">
        <v>134</v>
      </c>
    </row>
    <row r="48" spans="1:29" s="1" customFormat="1" ht="28.5" customHeight="1" x14ac:dyDescent="0.25">
      <c r="A48" s="145"/>
      <c r="B48" s="142" t="s">
        <v>84</v>
      </c>
      <c r="C48" s="142"/>
      <c r="D48" s="142"/>
      <c r="E48" s="15">
        <f t="shared" si="2"/>
        <v>34.647200000000005</v>
      </c>
      <c r="F48" s="15">
        <f t="shared" si="2"/>
        <v>69.402000000000001</v>
      </c>
      <c r="G48" s="15">
        <f t="shared" si="2"/>
        <v>34.432000000000002</v>
      </c>
      <c r="H48" s="15">
        <f t="shared" si="2"/>
        <v>68.864000000000004</v>
      </c>
      <c r="I48" s="81"/>
      <c r="J48" s="81"/>
      <c r="K48" s="81"/>
      <c r="L48" s="81"/>
      <c r="M48" s="82"/>
      <c r="N48" s="82"/>
      <c r="O48" s="82"/>
      <c r="P48" s="82"/>
      <c r="Q48" s="81"/>
      <c r="R48" s="81"/>
      <c r="S48" s="81"/>
      <c r="T48" s="81"/>
      <c r="U48" s="83"/>
      <c r="V48" s="83"/>
      <c r="W48" s="83"/>
      <c r="X48" s="83"/>
      <c r="Y48" s="84"/>
      <c r="Z48" s="84"/>
      <c r="AA48" s="84"/>
      <c r="AB48" s="84"/>
      <c r="AC48" s="45" t="s">
        <v>135</v>
      </c>
    </row>
    <row r="49" spans="1:29" s="1" customFormat="1" ht="15.75" x14ac:dyDescent="0.25">
      <c r="A49" s="145"/>
      <c r="B49" s="142" t="s">
        <v>85</v>
      </c>
      <c r="C49" s="142"/>
      <c r="D49" s="142"/>
      <c r="E49" s="15">
        <f t="shared" si="2"/>
        <v>48.958000000000006</v>
      </c>
      <c r="F49" s="15">
        <f t="shared" si="2"/>
        <v>97.378</v>
      </c>
      <c r="G49" s="15">
        <f t="shared" si="2"/>
        <v>48.42</v>
      </c>
      <c r="H49" s="15">
        <f t="shared" si="2"/>
        <v>96.84</v>
      </c>
      <c r="I49" s="15">
        <v>52</v>
      </c>
      <c r="J49" s="15" t="s">
        <v>14</v>
      </c>
      <c r="K49" s="15">
        <v>52</v>
      </c>
      <c r="L49" s="15" t="s">
        <v>14</v>
      </c>
      <c r="M49" s="44">
        <f>E44/I49-1</f>
        <v>7.6000000000000068E-2</v>
      </c>
      <c r="N49" s="50" t="s">
        <v>14</v>
      </c>
      <c r="O49" s="44">
        <f>G44/K49-1</f>
        <v>7.6000000000000068E-2</v>
      </c>
      <c r="P49" s="50" t="s">
        <v>14</v>
      </c>
      <c r="Q49" s="15">
        <v>47</v>
      </c>
      <c r="R49" s="15" t="s">
        <v>14</v>
      </c>
      <c r="S49" s="15">
        <v>47</v>
      </c>
      <c r="T49" s="15" t="s">
        <v>14</v>
      </c>
      <c r="U49" s="51">
        <v>47</v>
      </c>
      <c r="V49" s="51" t="s">
        <v>14</v>
      </c>
      <c r="W49" s="51">
        <v>47</v>
      </c>
      <c r="X49" s="51" t="s">
        <v>14</v>
      </c>
      <c r="Y49" s="52"/>
      <c r="Z49" s="52"/>
      <c r="AA49" s="52"/>
      <c r="AB49" s="52"/>
      <c r="AC49" s="45" t="s">
        <v>135</v>
      </c>
    </row>
    <row r="50" spans="1:29" s="1" customFormat="1" ht="15.75" x14ac:dyDescent="0.25">
      <c r="A50" s="145"/>
      <c r="B50" s="142" t="s">
        <v>86</v>
      </c>
      <c r="C50" s="142"/>
      <c r="D50" s="142"/>
      <c r="E50" s="15">
        <f t="shared" si="2"/>
        <v>48.958000000000006</v>
      </c>
      <c r="F50" s="15">
        <f t="shared" si="2"/>
        <v>97.378</v>
      </c>
      <c r="G50" s="15">
        <f t="shared" si="2"/>
        <v>48.42</v>
      </c>
      <c r="H50" s="15">
        <f t="shared" si="2"/>
        <v>96.84</v>
      </c>
      <c r="I50" s="15">
        <v>60</v>
      </c>
      <c r="J50" s="15" t="s">
        <v>14</v>
      </c>
      <c r="K50" s="15">
        <v>60</v>
      </c>
      <c r="L50" s="15" t="s">
        <v>14</v>
      </c>
      <c r="M50" s="44">
        <f>E45/I50-1</f>
        <v>7.6000000000000068E-2</v>
      </c>
      <c r="N50" s="50" t="s">
        <v>14</v>
      </c>
      <c r="O50" s="44">
        <f>G45/K50-1</f>
        <v>7.6000000000000068E-2</v>
      </c>
      <c r="P50" s="50" t="s">
        <v>14</v>
      </c>
      <c r="Q50" s="15">
        <v>54</v>
      </c>
      <c r="R50" s="15" t="s">
        <v>14</v>
      </c>
      <c r="S50" s="15">
        <v>54</v>
      </c>
      <c r="T50" s="15" t="s">
        <v>14</v>
      </c>
      <c r="U50" s="51">
        <v>54</v>
      </c>
      <c r="V50" s="51" t="s">
        <v>14</v>
      </c>
      <c r="W50" s="51">
        <v>54</v>
      </c>
      <c r="X50" s="51" t="s">
        <v>14</v>
      </c>
      <c r="Y50" s="52"/>
      <c r="Z50" s="52"/>
      <c r="AA50" s="52"/>
      <c r="AB50" s="52"/>
      <c r="AC50" s="45" t="s">
        <v>135</v>
      </c>
    </row>
    <row r="51" spans="1:29" s="1" customFormat="1" ht="28.5" customHeight="1" x14ac:dyDescent="0.25">
      <c r="A51" s="145"/>
      <c r="B51" s="142" t="s">
        <v>87</v>
      </c>
      <c r="C51" s="142"/>
      <c r="D51" s="142"/>
      <c r="E51" s="15">
        <f t="shared" si="2"/>
        <v>55.414000000000001</v>
      </c>
      <c r="F51" s="15">
        <f t="shared" si="2"/>
        <v>110.828</v>
      </c>
      <c r="G51" s="15">
        <f t="shared" si="2"/>
        <v>55.414000000000001</v>
      </c>
      <c r="H51" s="15">
        <f t="shared" si="2"/>
        <v>110.828</v>
      </c>
      <c r="I51" s="81"/>
      <c r="J51" s="81"/>
      <c r="K51" s="81"/>
      <c r="L51" s="81"/>
      <c r="M51" s="82"/>
      <c r="N51" s="82"/>
      <c r="O51" s="82"/>
      <c r="P51" s="82"/>
      <c r="Q51" s="81"/>
      <c r="R51" s="81"/>
      <c r="S51" s="81"/>
      <c r="T51" s="81"/>
      <c r="U51" s="83"/>
      <c r="V51" s="83"/>
      <c r="W51" s="83"/>
      <c r="X51" s="83"/>
      <c r="Y51" s="84"/>
      <c r="Z51" s="84"/>
      <c r="AA51" s="84"/>
      <c r="AB51" s="84"/>
      <c r="AC51" s="45" t="s">
        <v>136</v>
      </c>
    </row>
    <row r="52" spans="1:29" s="1" customFormat="1" ht="15.75" x14ac:dyDescent="0.25">
      <c r="A52" s="145"/>
      <c r="B52" s="142" t="s">
        <v>88</v>
      </c>
      <c r="C52" s="142"/>
      <c r="D52" s="142"/>
      <c r="E52" s="15">
        <f t="shared" si="2"/>
        <v>52.724000000000004</v>
      </c>
      <c r="F52" s="15">
        <f t="shared" si="2"/>
        <v>105.44800000000001</v>
      </c>
      <c r="G52" s="15">
        <f t="shared" si="2"/>
        <v>52.724000000000004</v>
      </c>
      <c r="H52" s="15">
        <f t="shared" si="2"/>
        <v>105.44800000000001</v>
      </c>
      <c r="I52" s="15">
        <v>45.5</v>
      </c>
      <c r="J52" s="15">
        <v>90.5</v>
      </c>
      <c r="K52" s="15">
        <v>45</v>
      </c>
      <c r="L52" s="15">
        <v>90</v>
      </c>
      <c r="M52" s="44">
        <f>E47/I52-1</f>
        <v>7.6000000000000068E-2</v>
      </c>
      <c r="N52" s="44">
        <f>F47/J52-1</f>
        <v>7.6000000000000068E-2</v>
      </c>
      <c r="O52" s="44">
        <f>G47/K52-1</f>
        <v>7.6000000000000068E-2</v>
      </c>
      <c r="P52" s="44">
        <f>H47/L52-1</f>
        <v>7.6000000000000068E-2</v>
      </c>
      <c r="Q52" s="15">
        <v>41</v>
      </c>
      <c r="R52" s="15">
        <v>82</v>
      </c>
      <c r="S52" s="15">
        <v>41</v>
      </c>
      <c r="T52" s="15">
        <v>82</v>
      </c>
      <c r="U52" s="51">
        <v>39</v>
      </c>
      <c r="V52" s="51">
        <v>78</v>
      </c>
      <c r="W52" s="51">
        <v>39</v>
      </c>
      <c r="X52" s="51">
        <v>78</v>
      </c>
      <c r="Y52" s="52"/>
      <c r="Z52" s="52"/>
      <c r="AA52" s="52"/>
      <c r="AB52" s="52"/>
      <c r="AC52" s="45" t="s">
        <v>136</v>
      </c>
    </row>
    <row r="53" spans="1:29" s="1" customFormat="1" ht="15.75" x14ac:dyDescent="0.25">
      <c r="A53" s="13" t="s">
        <v>89</v>
      </c>
      <c r="B53" s="142" t="s">
        <v>90</v>
      </c>
      <c r="C53" s="142"/>
      <c r="D53" s="142"/>
      <c r="E53" s="110">
        <v>1033</v>
      </c>
      <c r="F53" s="111"/>
      <c r="G53" s="110">
        <v>1033</v>
      </c>
      <c r="H53" s="111"/>
      <c r="I53" s="15">
        <v>32.200000000000003</v>
      </c>
      <c r="J53" s="15">
        <v>64.5</v>
      </c>
      <c r="K53" s="15">
        <v>32</v>
      </c>
      <c r="L53" s="15">
        <v>64</v>
      </c>
      <c r="M53" s="44">
        <f>E48/I53-1</f>
        <v>7.6000000000000068E-2</v>
      </c>
      <c r="N53" s="44">
        <f>F48/J53-1</f>
        <v>7.6000000000000068E-2</v>
      </c>
      <c r="O53" s="44">
        <f>G48/K53-1</f>
        <v>7.6000000000000068E-2</v>
      </c>
      <c r="P53" s="44">
        <f>H48/L53-1</f>
        <v>7.6000000000000068E-2</v>
      </c>
      <c r="Q53" s="15">
        <v>29.1</v>
      </c>
      <c r="R53" s="15">
        <v>58.3</v>
      </c>
      <c r="S53" s="15">
        <v>29.1</v>
      </c>
      <c r="T53" s="15">
        <v>58.3</v>
      </c>
      <c r="U53" s="51">
        <v>27.7</v>
      </c>
      <c r="V53" s="51">
        <v>55.5</v>
      </c>
      <c r="W53" s="51">
        <v>27.7</v>
      </c>
      <c r="X53" s="51">
        <v>55.5</v>
      </c>
      <c r="Y53" s="52"/>
      <c r="Z53" s="52"/>
      <c r="AA53" s="52"/>
      <c r="AB53" s="52"/>
      <c r="AC53" s="45" t="s">
        <v>136</v>
      </c>
    </row>
    <row r="54" spans="1:29" s="1" customFormat="1" ht="15.75" x14ac:dyDescent="0.25">
      <c r="A54" s="13" t="s">
        <v>91</v>
      </c>
      <c r="B54" s="142" t="s">
        <v>92</v>
      </c>
      <c r="C54" s="142"/>
      <c r="D54" s="142"/>
      <c r="E54" s="110">
        <f t="shared" si="2"/>
        <v>1367.596</v>
      </c>
      <c r="F54" s="111"/>
      <c r="G54" s="110">
        <f t="shared" si="2"/>
        <v>1367.596</v>
      </c>
      <c r="H54" s="111"/>
      <c r="I54" s="15">
        <v>45.5</v>
      </c>
      <c r="J54" s="15">
        <v>90.5</v>
      </c>
      <c r="K54" s="15">
        <v>45</v>
      </c>
      <c r="L54" s="15">
        <v>90</v>
      </c>
      <c r="M54" s="44">
        <f>E49/I54-1</f>
        <v>7.6000000000000068E-2</v>
      </c>
      <c r="N54" s="44">
        <f>F49/J54-1</f>
        <v>7.6000000000000068E-2</v>
      </c>
      <c r="O54" s="44">
        <f>G49/K54-1</f>
        <v>7.6000000000000068E-2</v>
      </c>
      <c r="P54" s="44">
        <f>H49/L54-1</f>
        <v>7.6000000000000068E-2</v>
      </c>
      <c r="Q54" s="15">
        <v>41</v>
      </c>
      <c r="R54" s="15">
        <v>82</v>
      </c>
      <c r="S54" s="15">
        <v>41</v>
      </c>
      <c r="T54" s="15">
        <v>82</v>
      </c>
      <c r="U54" s="51">
        <v>39</v>
      </c>
      <c r="V54" s="51">
        <v>78</v>
      </c>
      <c r="W54" s="51">
        <v>39</v>
      </c>
      <c r="X54" s="51">
        <v>78</v>
      </c>
      <c r="Y54" s="52"/>
      <c r="Z54" s="52"/>
      <c r="AA54" s="52"/>
      <c r="AB54" s="52"/>
      <c r="AC54" s="45" t="s">
        <v>136</v>
      </c>
    </row>
    <row r="55" spans="1:29" s="1" customFormat="1" ht="15.75" x14ac:dyDescent="0.25">
      <c r="A55" s="13" t="s">
        <v>93</v>
      </c>
      <c r="B55" s="143" t="s">
        <v>94</v>
      </c>
      <c r="C55" s="144"/>
      <c r="D55" s="144"/>
      <c r="E55" s="110">
        <f>I60*1.076</f>
        <v>2114.34</v>
      </c>
      <c r="F55" s="111"/>
      <c r="G55" s="68" t="s">
        <v>14</v>
      </c>
      <c r="H55" s="68"/>
      <c r="I55" s="15">
        <v>45.5</v>
      </c>
      <c r="J55" s="15">
        <v>90.5</v>
      </c>
      <c r="K55" s="15">
        <v>45</v>
      </c>
      <c r="L55" s="15">
        <v>90</v>
      </c>
      <c r="M55" s="44">
        <f>E50/I55-1</f>
        <v>7.6000000000000068E-2</v>
      </c>
      <c r="N55" s="44">
        <f>F50/J55-1</f>
        <v>7.6000000000000068E-2</v>
      </c>
      <c r="O55" s="44">
        <f>G50/K55-1</f>
        <v>7.6000000000000068E-2</v>
      </c>
      <c r="P55" s="44">
        <f>H50/L55-1</f>
        <v>7.6000000000000068E-2</v>
      </c>
      <c r="Q55" s="15">
        <v>41</v>
      </c>
      <c r="R55" s="15">
        <v>82</v>
      </c>
      <c r="S55" s="15">
        <v>41</v>
      </c>
      <c r="T55" s="15">
        <v>82</v>
      </c>
      <c r="U55" s="51">
        <v>39</v>
      </c>
      <c r="V55" s="51">
        <v>78</v>
      </c>
      <c r="W55" s="51">
        <v>39</v>
      </c>
      <c r="X55" s="51">
        <v>78</v>
      </c>
      <c r="Y55" s="52"/>
      <c r="Z55" s="52"/>
      <c r="AA55" s="52"/>
      <c r="AB55" s="52"/>
      <c r="AC55" s="45" t="s">
        <v>136</v>
      </c>
    </row>
    <row r="56" spans="1:29" s="1" customFormat="1" ht="15.75" x14ac:dyDescent="0.25">
      <c r="A56" s="16" t="s">
        <v>96</v>
      </c>
      <c r="B56" s="16"/>
      <c r="C56" s="16"/>
      <c r="D56" s="16"/>
      <c r="E56" s="17"/>
      <c r="F56" s="17"/>
      <c r="G56" s="18"/>
      <c r="H56" s="18"/>
      <c r="I56" s="15">
        <v>51.5</v>
      </c>
      <c r="J56" s="15">
        <v>103</v>
      </c>
      <c r="K56" s="15">
        <v>51.5</v>
      </c>
      <c r="L56" s="15">
        <v>103</v>
      </c>
      <c r="M56" s="44">
        <f>E51/I56-1</f>
        <v>7.6000000000000068E-2</v>
      </c>
      <c r="N56" s="44">
        <f>F51/J56-1</f>
        <v>7.6000000000000068E-2</v>
      </c>
      <c r="O56" s="44">
        <f>G51/K56-1</f>
        <v>7.6000000000000068E-2</v>
      </c>
      <c r="P56" s="44">
        <f>H51/L56-1</f>
        <v>7.6000000000000068E-2</v>
      </c>
      <c r="Q56" s="15">
        <v>46.8</v>
      </c>
      <c r="R56" s="15">
        <v>93.5</v>
      </c>
      <c r="S56" s="15">
        <v>46.8</v>
      </c>
      <c r="T56" s="15">
        <v>93.5</v>
      </c>
      <c r="U56" s="51">
        <v>44.5</v>
      </c>
      <c r="V56" s="51">
        <v>89</v>
      </c>
      <c r="W56" s="51">
        <v>44.5</v>
      </c>
      <c r="X56" s="51">
        <v>89</v>
      </c>
      <c r="Y56" s="52"/>
      <c r="Z56" s="52"/>
      <c r="AA56" s="52"/>
      <c r="AB56" s="52"/>
      <c r="AC56" s="45" t="s">
        <v>136</v>
      </c>
    </row>
    <row r="57" spans="1:29" s="1" customFormat="1" ht="15.75" x14ac:dyDescent="0.25">
      <c r="A57" s="16"/>
      <c r="B57" s="140" t="s">
        <v>97</v>
      </c>
      <c r="C57" s="140"/>
      <c r="D57" s="140"/>
      <c r="E57" s="140"/>
      <c r="F57" s="140"/>
      <c r="G57" s="140"/>
      <c r="H57" s="18"/>
      <c r="I57" s="15">
        <v>49</v>
      </c>
      <c r="J57" s="15">
        <v>98</v>
      </c>
      <c r="K57" s="15">
        <v>49</v>
      </c>
      <c r="L57" s="15">
        <v>98</v>
      </c>
      <c r="M57" s="44">
        <f>E52/I57-1</f>
        <v>7.6000000000000068E-2</v>
      </c>
      <c r="N57" s="44">
        <f>F52/J57-1</f>
        <v>7.6000000000000068E-2</v>
      </c>
      <c r="O57" s="44">
        <f>G52/K57-1</f>
        <v>7.6000000000000068E-2</v>
      </c>
      <c r="P57" s="44">
        <f>H52/L57-1</f>
        <v>7.6000000000000068E-2</v>
      </c>
      <c r="Q57" s="15">
        <v>44.7</v>
      </c>
      <c r="R57" s="15">
        <v>89.5</v>
      </c>
      <c r="S57" s="15">
        <v>44.7</v>
      </c>
      <c r="T57" s="15">
        <v>89.5</v>
      </c>
      <c r="U57" s="51">
        <v>42.5</v>
      </c>
      <c r="V57" s="51">
        <v>85</v>
      </c>
      <c r="W57" s="51">
        <v>42.5</v>
      </c>
      <c r="X57" s="51">
        <v>85</v>
      </c>
      <c r="Y57" s="52"/>
      <c r="Z57" s="52"/>
      <c r="AA57" s="52"/>
      <c r="AB57" s="52"/>
      <c r="AC57" s="45" t="s">
        <v>136</v>
      </c>
    </row>
    <row r="58" spans="1:29" s="1" customFormat="1" ht="27" customHeight="1" x14ac:dyDescent="0.25">
      <c r="A58" s="16"/>
      <c r="B58" s="140" t="s">
        <v>98</v>
      </c>
      <c r="C58" s="140"/>
      <c r="D58" s="140"/>
      <c r="E58" s="140"/>
      <c r="F58" s="140"/>
      <c r="G58" s="140"/>
      <c r="H58" s="18"/>
      <c r="I58" s="68">
        <v>960</v>
      </c>
      <c r="J58" s="68" t="e">
        <v>#VALUE!</v>
      </c>
      <c r="K58" s="68">
        <v>960</v>
      </c>
      <c r="L58" s="68" t="e">
        <v>#VALUE!</v>
      </c>
      <c r="M58" s="69">
        <f>E53/I58-1</f>
        <v>7.6041666666666563E-2</v>
      </c>
      <c r="N58" s="70" t="e">
        <f>F53/#REF!-1</f>
        <v>#REF!</v>
      </c>
      <c r="O58" s="69">
        <f>G53/K58-1</f>
        <v>7.6041666666666563E-2</v>
      </c>
      <c r="P58" s="70" t="e">
        <f>H53/#REF!-1</f>
        <v>#REF!</v>
      </c>
      <c r="Q58" s="68">
        <v>872</v>
      </c>
      <c r="R58" s="68" t="e">
        <v>#VALUE!</v>
      </c>
      <c r="S58" s="68">
        <v>872</v>
      </c>
      <c r="T58" s="68">
        <v>0</v>
      </c>
      <c r="U58" s="77">
        <v>830</v>
      </c>
      <c r="V58" s="77" t="e">
        <f>N58*1.049</f>
        <v>#REF!</v>
      </c>
      <c r="W58" s="77">
        <v>830</v>
      </c>
      <c r="X58" s="77" t="e">
        <f>P58*1.049</f>
        <v>#REF!</v>
      </c>
      <c r="Y58" s="65"/>
      <c r="Z58" s="65"/>
      <c r="AA58" s="65"/>
      <c r="AB58" s="65"/>
      <c r="AC58" s="45" t="s">
        <v>137</v>
      </c>
    </row>
    <row r="59" spans="1:29" s="1" customFormat="1" ht="27" customHeight="1" x14ac:dyDescent="0.25">
      <c r="A59" s="16"/>
      <c r="B59" s="140" t="s">
        <v>99</v>
      </c>
      <c r="C59" s="140"/>
      <c r="D59" s="140"/>
      <c r="E59" s="140"/>
      <c r="F59" s="140"/>
      <c r="G59" s="140"/>
      <c r="H59" s="19"/>
      <c r="I59" s="68">
        <v>1271</v>
      </c>
      <c r="J59" s="68" t="e">
        <v>#VALUE!</v>
      </c>
      <c r="K59" s="68">
        <v>1271</v>
      </c>
      <c r="L59" s="68" t="e">
        <v>#VALUE!</v>
      </c>
      <c r="M59" s="69">
        <f>E54/I59-1</f>
        <v>7.6000000000000068E-2</v>
      </c>
      <c r="N59" s="70" t="e">
        <f>F54/#REF!-1</f>
        <v>#REF!</v>
      </c>
      <c r="O59" s="69">
        <f>G54/K59-1</f>
        <v>7.6000000000000068E-2</v>
      </c>
      <c r="P59" s="70" t="e">
        <f>H54/#REF!-1</f>
        <v>#REF!</v>
      </c>
      <c r="Q59" s="68">
        <v>1155</v>
      </c>
      <c r="R59" s="68" t="e">
        <v>#VALUE!</v>
      </c>
      <c r="S59" s="68">
        <v>1155</v>
      </c>
      <c r="T59" s="68">
        <v>0</v>
      </c>
      <c r="U59" s="77">
        <v>1100</v>
      </c>
      <c r="V59" s="77" t="e">
        <f>N59*1.049</f>
        <v>#REF!</v>
      </c>
      <c r="W59" s="77">
        <v>1100</v>
      </c>
      <c r="X59" s="77" t="e">
        <f>P59*1.049</f>
        <v>#REF!</v>
      </c>
      <c r="Y59" s="65"/>
      <c r="Z59" s="65"/>
      <c r="AA59" s="65"/>
      <c r="AB59" s="65"/>
      <c r="AC59" s="45" t="s">
        <v>138</v>
      </c>
    </row>
    <row r="60" spans="1:29" s="1" customFormat="1" ht="27" customHeight="1" x14ac:dyDescent="0.25">
      <c r="A60" s="16"/>
      <c r="B60" s="140" t="s">
        <v>100</v>
      </c>
      <c r="C60" s="140"/>
      <c r="D60" s="140"/>
      <c r="E60" s="140"/>
      <c r="F60" s="140"/>
      <c r="G60" s="140"/>
      <c r="H60" s="18"/>
      <c r="I60" s="68">
        <v>1965</v>
      </c>
      <c r="J60" s="68" t="e">
        <v>#VALUE!</v>
      </c>
      <c r="K60" s="68" t="s">
        <v>14</v>
      </c>
      <c r="L60" s="68"/>
      <c r="M60" s="69">
        <f>E55/I60-1</f>
        <v>7.6000000000000068E-2</v>
      </c>
      <c r="N60" s="70" t="e">
        <f>F55/#REF!-1</f>
        <v>#REF!</v>
      </c>
      <c r="O60" s="71" t="s">
        <v>14</v>
      </c>
      <c r="P60" s="71"/>
      <c r="Q60" s="68">
        <v>1785</v>
      </c>
      <c r="R60" s="78"/>
      <c r="S60" s="68" t="s">
        <v>14</v>
      </c>
      <c r="T60" s="68"/>
      <c r="U60" s="77">
        <v>1700</v>
      </c>
      <c r="V60" s="79"/>
      <c r="W60" s="77" t="s">
        <v>14</v>
      </c>
      <c r="X60" s="77"/>
      <c r="Y60" s="65" t="s">
        <v>114</v>
      </c>
      <c r="Z60" s="80"/>
      <c r="AA60" s="65"/>
      <c r="AB60" s="65"/>
      <c r="AC60" s="45" t="s">
        <v>139</v>
      </c>
    </row>
    <row r="61" spans="1:29" s="1" customFormat="1" ht="27" customHeight="1" x14ac:dyDescent="0.25">
      <c r="A61" s="18"/>
      <c r="B61" s="141" t="s">
        <v>101</v>
      </c>
      <c r="C61" s="141"/>
      <c r="D61" s="141"/>
      <c r="E61" s="141"/>
      <c r="F61" s="141"/>
      <c r="G61" s="141"/>
      <c r="H61" s="141"/>
      <c r="I61" s="25"/>
      <c r="J61" s="25"/>
      <c r="K61" s="25"/>
      <c r="L61" s="2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6"/>
      <c r="Y61" s="53"/>
      <c r="Z61" s="54"/>
      <c r="AA61" s="53"/>
      <c r="AB61" s="53"/>
      <c r="AC61" s="45"/>
    </row>
    <row r="62" spans="1:29" s="1" customFormat="1" ht="27" customHeight="1" x14ac:dyDescent="0.25">
      <c r="A62" s="18"/>
      <c r="B62" s="20" t="s">
        <v>102</v>
      </c>
      <c r="C62" s="21"/>
      <c r="D62" s="21"/>
      <c r="E62" s="21"/>
      <c r="F62" s="21"/>
      <c r="G62" s="21"/>
      <c r="H62" s="21"/>
      <c r="I62" s="68">
        <v>132000</v>
      </c>
      <c r="J62" s="68"/>
      <c r="K62" s="68" t="s">
        <v>95</v>
      </c>
      <c r="L62" s="68"/>
      <c r="M62" s="73" t="e">
        <f>#REF!/I62-1</f>
        <v>#REF!</v>
      </c>
      <c r="N62" s="74" t="e">
        <f>#REF!/#REF!-1</f>
        <v>#REF!</v>
      </c>
      <c r="O62" s="71" t="s">
        <v>14</v>
      </c>
      <c r="P62" s="71"/>
      <c r="Q62" s="68">
        <v>132000</v>
      </c>
      <c r="R62" s="68"/>
      <c r="S62" s="68" t="s">
        <v>95</v>
      </c>
      <c r="T62" s="68"/>
      <c r="U62" s="68">
        <v>132000</v>
      </c>
      <c r="V62" s="68"/>
      <c r="W62" s="68" t="s">
        <v>95</v>
      </c>
      <c r="X62" s="68"/>
      <c r="Y62" s="65"/>
      <c r="Z62" s="65"/>
      <c r="AA62" s="65"/>
      <c r="AB62" s="65"/>
      <c r="AC62" s="45"/>
    </row>
    <row r="63" spans="1:29" s="1" customFormat="1" ht="43.5" customHeight="1" x14ac:dyDescent="0.25">
      <c r="A63" s="22"/>
      <c r="B63" s="1" t="s">
        <v>103</v>
      </c>
      <c r="C63" s="23"/>
      <c r="D63" s="23"/>
      <c r="E63" s="24"/>
      <c r="F63" s="18"/>
      <c r="G63" s="18"/>
      <c r="H63" s="18"/>
      <c r="I63" s="68">
        <v>5.5</v>
      </c>
      <c r="J63" s="68"/>
      <c r="K63" s="72" t="s">
        <v>14</v>
      </c>
      <c r="L63" s="72"/>
      <c r="M63" s="69" t="e">
        <f>#REF!/I63-1</f>
        <v>#REF!</v>
      </c>
      <c r="N63" s="70" t="e">
        <f>#REF!/#REF!-1</f>
        <v>#REF!</v>
      </c>
      <c r="O63" s="71" t="s">
        <v>14</v>
      </c>
      <c r="P63" s="71"/>
      <c r="Q63" s="72">
        <v>5</v>
      </c>
      <c r="R63" s="72"/>
      <c r="S63" s="72" t="s">
        <v>14</v>
      </c>
      <c r="T63" s="72"/>
      <c r="U63" s="72">
        <v>5</v>
      </c>
      <c r="V63" s="72"/>
      <c r="W63" s="72" t="s">
        <v>14</v>
      </c>
      <c r="X63" s="72"/>
      <c r="Y63" s="65"/>
      <c r="Z63" s="65"/>
      <c r="AA63" s="65"/>
      <c r="AB63" s="65"/>
      <c r="AC63" s="45" t="s">
        <v>140</v>
      </c>
    </row>
    <row r="64" spans="1:29" s="1" customFormat="1" ht="44.25" customHeight="1" x14ac:dyDescent="0.25">
      <c r="A64" s="18"/>
      <c r="B64" s="1" t="s">
        <v>104</v>
      </c>
      <c r="E64" s="18"/>
      <c r="F64" s="18"/>
      <c r="G64" s="18"/>
      <c r="H64" s="18"/>
      <c r="I64" s="68">
        <v>10</v>
      </c>
      <c r="J64" s="68"/>
      <c r="K64" s="66" t="s">
        <v>14</v>
      </c>
      <c r="L64" s="66"/>
      <c r="M64" s="69" t="e">
        <f>#REF!/I64-1</f>
        <v>#REF!</v>
      </c>
      <c r="N64" s="70" t="e">
        <f>#REF!/#REF!-1</f>
        <v>#REF!</v>
      </c>
      <c r="O64" s="71" t="s">
        <v>14</v>
      </c>
      <c r="P64" s="71"/>
      <c r="Q64" s="66">
        <v>9</v>
      </c>
      <c r="R64" s="66"/>
      <c r="S64" s="66" t="s">
        <v>14</v>
      </c>
      <c r="T64" s="66"/>
      <c r="U64" s="66">
        <v>9</v>
      </c>
      <c r="V64" s="66"/>
      <c r="W64" s="66" t="s">
        <v>14</v>
      </c>
      <c r="X64" s="66"/>
      <c r="Y64" s="65"/>
      <c r="Z64" s="65"/>
      <c r="AA64" s="65"/>
      <c r="AB64" s="65"/>
      <c r="AC64" s="45" t="s">
        <v>141</v>
      </c>
    </row>
    <row r="65" spans="1:29" s="1" customFormat="1" ht="40.5" customHeight="1" x14ac:dyDescent="0.25">
      <c r="A65" s="18"/>
      <c r="E65" s="18"/>
      <c r="F65" s="18"/>
      <c r="G65" s="18"/>
      <c r="H65" s="18"/>
      <c r="I65" s="68">
        <v>75</v>
      </c>
      <c r="J65" s="68"/>
      <c r="K65" s="66" t="s">
        <v>14</v>
      </c>
      <c r="L65" s="66"/>
      <c r="M65" s="69" t="e">
        <f>#REF!/I65-1</f>
        <v>#REF!</v>
      </c>
      <c r="N65" s="70" t="e">
        <f>#REF!/#REF!-1</f>
        <v>#REF!</v>
      </c>
      <c r="O65" s="71" t="s">
        <v>14</v>
      </c>
      <c r="P65" s="71"/>
      <c r="Q65" s="66">
        <v>68</v>
      </c>
      <c r="R65" s="67"/>
      <c r="S65" s="66" t="s">
        <v>14</v>
      </c>
      <c r="T65" s="66"/>
      <c r="U65" s="66">
        <v>68</v>
      </c>
      <c r="V65" s="67"/>
      <c r="W65" s="66" t="s">
        <v>14</v>
      </c>
      <c r="X65" s="66"/>
      <c r="Y65" s="65"/>
      <c r="Z65" s="65"/>
      <c r="AA65" s="65"/>
      <c r="AB65" s="65"/>
      <c r="AC65" s="45" t="s">
        <v>142</v>
      </c>
    </row>
    <row r="66" spans="1:29" s="1" customFormat="1" ht="44.25" customHeight="1" x14ac:dyDescent="0.25">
      <c r="A66" s="18"/>
      <c r="E66" s="18"/>
      <c r="F66" s="18"/>
      <c r="G66" s="18"/>
      <c r="H66" s="18"/>
      <c r="I66" s="68">
        <v>70</v>
      </c>
      <c r="J66" s="68"/>
      <c r="K66" s="66" t="s">
        <v>14</v>
      </c>
      <c r="L66" s="66"/>
      <c r="M66" s="69" t="e">
        <f>#REF!/I66-1</f>
        <v>#REF!</v>
      </c>
      <c r="N66" s="70" t="e">
        <f>#REF!/#REF!-1</f>
        <v>#REF!</v>
      </c>
      <c r="O66" s="71" t="s">
        <v>14</v>
      </c>
      <c r="P66" s="71"/>
      <c r="Q66" s="66">
        <v>63</v>
      </c>
      <c r="R66" s="67"/>
      <c r="S66" s="66" t="s">
        <v>14</v>
      </c>
      <c r="T66" s="66"/>
      <c r="U66" s="66">
        <v>63</v>
      </c>
      <c r="V66" s="67"/>
      <c r="W66" s="66" t="s">
        <v>14</v>
      </c>
      <c r="X66" s="66"/>
      <c r="Y66" s="65"/>
      <c r="Z66" s="65"/>
      <c r="AA66" s="65"/>
      <c r="AB66" s="65"/>
      <c r="AC66" s="45" t="s">
        <v>143</v>
      </c>
    </row>
    <row r="67" spans="1:29" s="1" customFormat="1" ht="44.25" customHeight="1" x14ac:dyDescent="0.25">
      <c r="A67" s="18"/>
      <c r="E67" s="18"/>
      <c r="F67" s="18"/>
      <c r="G67" s="18"/>
      <c r="H67" s="18"/>
      <c r="I67" s="68">
        <v>6.5</v>
      </c>
      <c r="J67" s="68"/>
      <c r="K67" s="66" t="s">
        <v>14</v>
      </c>
      <c r="L67" s="66"/>
      <c r="M67" s="69" t="e">
        <f>#REF!/I67-1</f>
        <v>#REF!</v>
      </c>
      <c r="N67" s="70" t="e">
        <f>#REF!/#REF!-1</f>
        <v>#REF!</v>
      </c>
      <c r="O67" s="71" t="s">
        <v>14</v>
      </c>
      <c r="P67" s="71"/>
      <c r="Q67" s="66">
        <v>5.7</v>
      </c>
      <c r="R67" s="67"/>
      <c r="S67" s="66" t="s">
        <v>14</v>
      </c>
      <c r="T67" s="66"/>
      <c r="U67" s="66">
        <v>5.7</v>
      </c>
      <c r="V67" s="67"/>
      <c r="W67" s="66" t="s">
        <v>14</v>
      </c>
      <c r="X67" s="66"/>
      <c r="Y67" s="65"/>
      <c r="Z67" s="65"/>
      <c r="AA67" s="65"/>
      <c r="AB67" s="65"/>
      <c r="AC67" s="45" t="s">
        <v>144</v>
      </c>
    </row>
    <row r="68" spans="1:29" s="1" customFormat="1" ht="44.25" customHeight="1" x14ac:dyDescent="0.25">
      <c r="A68" s="18"/>
      <c r="E68" s="18"/>
      <c r="F68" s="18"/>
      <c r="G68" s="18"/>
      <c r="H68" s="18"/>
      <c r="I68" s="68">
        <v>10</v>
      </c>
      <c r="J68" s="68"/>
      <c r="K68" s="66" t="s">
        <v>14</v>
      </c>
      <c r="L68" s="66"/>
      <c r="M68" s="69" t="e">
        <f>#REF!/I68-1</f>
        <v>#REF!</v>
      </c>
      <c r="N68" s="70" t="e">
        <f>#REF!/#REF!-1</f>
        <v>#REF!</v>
      </c>
      <c r="O68" s="71" t="s">
        <v>14</v>
      </c>
      <c r="P68" s="71"/>
      <c r="Q68" s="66">
        <v>1</v>
      </c>
      <c r="R68" s="67"/>
      <c r="S68" s="66" t="s">
        <v>14</v>
      </c>
      <c r="T68" s="66"/>
      <c r="U68" s="66">
        <v>1</v>
      </c>
      <c r="V68" s="67"/>
      <c r="W68" s="66" t="s">
        <v>14</v>
      </c>
      <c r="X68" s="66"/>
      <c r="Y68" s="65"/>
      <c r="Z68" s="65"/>
      <c r="AA68" s="65"/>
      <c r="AB68" s="65"/>
      <c r="AC68" s="45" t="s">
        <v>145</v>
      </c>
    </row>
    <row r="69" spans="1:29" s="1" customFormat="1" x14ac:dyDescent="0.25">
      <c r="A69" s="18"/>
      <c r="E69" s="18"/>
      <c r="F69" s="18"/>
      <c r="G69" s="18"/>
      <c r="H69" s="18"/>
      <c r="I69" s="18"/>
      <c r="J69" s="18"/>
      <c r="K69" s="18"/>
      <c r="L69" s="18"/>
      <c r="M69" s="55"/>
      <c r="N69" s="55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56"/>
      <c r="Z69" s="56"/>
      <c r="AA69" s="28"/>
      <c r="AB69" s="28"/>
    </row>
    <row r="70" spans="1:29" s="1" customFormat="1" ht="15.75" customHeight="1" x14ac:dyDescent="0.25">
      <c r="A70" s="18"/>
      <c r="E70" s="18"/>
      <c r="F70" s="18"/>
      <c r="G70" s="18"/>
      <c r="H70" s="18"/>
      <c r="I70" s="18"/>
      <c r="J70" s="18"/>
      <c r="K70" s="18"/>
      <c r="L70" s="18"/>
      <c r="M70" s="57"/>
      <c r="N70" s="57"/>
      <c r="O70" s="57"/>
      <c r="P70" s="27"/>
      <c r="Q70" s="27"/>
      <c r="R70" s="27"/>
      <c r="S70" s="27"/>
      <c r="T70" s="27"/>
      <c r="U70" s="27"/>
      <c r="V70" s="27"/>
      <c r="W70" s="27"/>
      <c r="X70" s="27"/>
      <c r="Y70" s="58"/>
      <c r="Z70" s="58"/>
      <c r="AA70" s="58"/>
      <c r="AB70" s="28"/>
    </row>
    <row r="71" spans="1:29" s="1" customFormat="1" ht="25.5" customHeight="1" x14ac:dyDescent="0.25">
      <c r="A71" s="18"/>
      <c r="E71" s="18"/>
      <c r="F71" s="18"/>
      <c r="G71" s="18"/>
      <c r="H71" s="18"/>
      <c r="I71" s="18"/>
      <c r="J71" s="18"/>
      <c r="K71" s="18"/>
      <c r="L71" s="18"/>
      <c r="M71" s="27"/>
      <c r="N71" s="27"/>
      <c r="O71" s="27"/>
      <c r="P71" s="27"/>
      <c r="Q71" s="27"/>
      <c r="R71" s="27"/>
      <c r="S71" s="27"/>
      <c r="T71" s="27"/>
      <c r="U71" s="27"/>
      <c r="V71" s="58"/>
      <c r="W71" s="58"/>
      <c r="X71" s="58"/>
      <c r="Y71" s="28"/>
    </row>
    <row r="72" spans="1:29" s="1" customFormat="1" ht="25.5" customHeight="1" x14ac:dyDescent="0.25">
      <c r="A72" s="18"/>
      <c r="E72" s="18"/>
      <c r="F72" s="18"/>
      <c r="G72" s="18"/>
      <c r="H72" s="18"/>
      <c r="I72" s="19"/>
      <c r="J72" s="19"/>
      <c r="K72" s="19"/>
      <c r="L72" s="19"/>
      <c r="M72" s="59"/>
      <c r="N72" s="59"/>
      <c r="O72" s="59"/>
      <c r="P72" s="59"/>
      <c r="Q72" s="59"/>
      <c r="R72" s="59"/>
      <c r="S72" s="59"/>
      <c r="T72" s="59"/>
      <c r="U72" s="59"/>
      <c r="V72" s="58"/>
      <c r="W72" s="58"/>
      <c r="X72" s="58"/>
      <c r="Y72" s="60"/>
    </row>
    <row r="73" spans="1:29" s="1" customFormat="1" ht="29.25" customHeight="1" x14ac:dyDescent="0.25">
      <c r="A73" s="18"/>
      <c r="E73" s="18"/>
      <c r="F73" s="18"/>
      <c r="G73" s="18"/>
      <c r="H73" s="18"/>
      <c r="I73" s="18"/>
      <c r="J73" s="18"/>
      <c r="K73" s="18"/>
      <c r="L73" s="18"/>
      <c r="M73" s="27"/>
      <c r="N73" s="27"/>
      <c r="O73" s="27"/>
      <c r="P73" s="27"/>
      <c r="Q73" s="27"/>
      <c r="R73" s="27"/>
      <c r="S73" s="27"/>
      <c r="T73" s="27"/>
      <c r="U73" s="27"/>
      <c r="V73" s="58"/>
      <c r="W73" s="58"/>
      <c r="X73" s="58"/>
      <c r="Y73" s="28"/>
    </row>
    <row r="74" spans="1:29" s="1" customFormat="1" x14ac:dyDescent="0.25">
      <c r="A74" s="18"/>
      <c r="E74" s="18"/>
      <c r="F74" s="18"/>
      <c r="G74" s="18"/>
      <c r="H74" s="18"/>
      <c r="I74" s="21"/>
      <c r="J74" s="21"/>
      <c r="K74" s="21"/>
      <c r="L74" s="21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8"/>
      <c r="Z74" s="58"/>
      <c r="AA74" s="58"/>
      <c r="AB74" s="58"/>
    </row>
    <row r="75" spans="1:29" s="1" customFormat="1" x14ac:dyDescent="0.25">
      <c r="A75" s="18"/>
      <c r="E75" s="18"/>
      <c r="F75" s="18"/>
      <c r="G75" s="18"/>
      <c r="H75" s="18"/>
      <c r="I75" s="21"/>
      <c r="J75" s="21"/>
      <c r="K75" s="21"/>
      <c r="L75" s="2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2"/>
      <c r="Z75" s="62"/>
      <c r="AA75" s="62"/>
      <c r="AB75" s="62"/>
    </row>
    <row r="76" spans="1:29" s="1" customFormat="1" ht="15" x14ac:dyDescent="0.25">
      <c r="A76" s="18"/>
      <c r="E76" s="18"/>
      <c r="F76" s="18"/>
      <c r="G76" s="18"/>
      <c r="H76" s="18"/>
      <c r="I76" s="18"/>
      <c r="J76" s="18"/>
      <c r="K76" s="18"/>
      <c r="L76" s="18"/>
      <c r="M76" s="63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64"/>
      <c r="Z76" s="28"/>
      <c r="AA76" s="28"/>
      <c r="AB76" s="28"/>
    </row>
    <row r="77" spans="1:29" s="1" customFormat="1" x14ac:dyDescent="0.25">
      <c r="A77" s="18"/>
      <c r="E77" s="18"/>
      <c r="F77" s="18"/>
      <c r="G77" s="18"/>
      <c r="H77" s="18"/>
      <c r="I77" s="18"/>
      <c r="J77" s="18"/>
      <c r="K77" s="18"/>
      <c r="L77" s="18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8"/>
      <c r="Z77" s="28"/>
      <c r="AA77" s="28"/>
      <c r="AB77" s="28"/>
    </row>
    <row r="78" spans="1:29" s="1" customFormat="1" x14ac:dyDescent="0.25">
      <c r="A78" s="18"/>
      <c r="E78" s="18"/>
      <c r="F78" s="18"/>
      <c r="G78" s="18"/>
      <c r="H78" s="18"/>
      <c r="I78" s="18"/>
      <c r="J78" s="18"/>
      <c r="K78" s="18"/>
      <c r="L78" s="18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8"/>
      <c r="Z78" s="28"/>
      <c r="AA78" s="28"/>
      <c r="AB78" s="28"/>
    </row>
    <row r="79" spans="1:29" s="1" customFormat="1" x14ac:dyDescent="0.25">
      <c r="A79" s="18"/>
      <c r="E79" s="18"/>
      <c r="F79" s="18"/>
      <c r="G79" s="18"/>
      <c r="H79" s="18"/>
      <c r="I79" s="18"/>
      <c r="J79" s="18"/>
      <c r="K79" s="18"/>
      <c r="L79" s="18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8"/>
      <c r="Z79" s="28"/>
      <c r="AA79" s="28"/>
      <c r="AB79" s="28"/>
    </row>
    <row r="80" spans="1:29" s="1" customFormat="1" x14ac:dyDescent="0.25">
      <c r="A80" s="18"/>
      <c r="E80" s="18"/>
      <c r="F80" s="18"/>
      <c r="G80" s="18"/>
      <c r="H80" s="18"/>
      <c r="I80" s="18"/>
      <c r="J80" s="18"/>
      <c r="K80" s="18"/>
      <c r="L80" s="18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8"/>
      <c r="Z80" s="28"/>
      <c r="AA80" s="28"/>
      <c r="AB80" s="28"/>
    </row>
    <row r="81" spans="1:28" s="1" customFormat="1" x14ac:dyDescent="0.25">
      <c r="A81" s="18"/>
      <c r="E81" s="18"/>
      <c r="F81" s="18"/>
      <c r="G81" s="18"/>
      <c r="H81" s="18"/>
      <c r="I81" s="18"/>
      <c r="J81" s="18"/>
      <c r="K81" s="18"/>
      <c r="L81" s="18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8"/>
      <c r="Z81" s="28"/>
      <c r="AA81" s="28"/>
      <c r="AB81" s="28"/>
    </row>
    <row r="82" spans="1:28" s="1" customFormat="1" x14ac:dyDescent="0.25">
      <c r="A82" s="18"/>
      <c r="E82" s="18"/>
      <c r="F82" s="18"/>
      <c r="G82" s="18"/>
      <c r="H82" s="18"/>
      <c r="I82" s="18"/>
      <c r="J82" s="18"/>
      <c r="K82" s="18"/>
      <c r="L82" s="18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8"/>
      <c r="Z82" s="28"/>
      <c r="AA82" s="28"/>
      <c r="AB82" s="28"/>
    </row>
    <row r="83" spans="1:28" s="1" customFormat="1" x14ac:dyDescent="0.25">
      <c r="A83" s="18"/>
      <c r="E83" s="18"/>
      <c r="F83" s="18"/>
      <c r="G83" s="18"/>
      <c r="H83" s="18"/>
      <c r="I83" s="18"/>
      <c r="J83" s="18"/>
      <c r="K83" s="18"/>
      <c r="L83" s="18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8"/>
      <c r="Z83" s="28"/>
      <c r="AA83" s="28"/>
      <c r="AB83" s="28"/>
    </row>
    <row r="84" spans="1:28" s="1" customFormat="1" x14ac:dyDescent="0.25">
      <c r="A84" s="18"/>
      <c r="E84" s="18"/>
      <c r="F84" s="18"/>
      <c r="G84" s="18"/>
      <c r="H84" s="18"/>
      <c r="I84" s="18"/>
      <c r="J84" s="18"/>
      <c r="K84" s="18"/>
      <c r="L84" s="18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8"/>
      <c r="Z84" s="28"/>
      <c r="AA84" s="28"/>
      <c r="AB84" s="28"/>
    </row>
    <row r="85" spans="1:28" s="1" customFormat="1" x14ac:dyDescent="0.25">
      <c r="A85" s="18"/>
      <c r="E85" s="18"/>
      <c r="F85" s="18"/>
      <c r="G85" s="18"/>
      <c r="H85" s="18"/>
      <c r="I85" s="18"/>
      <c r="J85" s="18"/>
      <c r="K85" s="18"/>
      <c r="L85" s="18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8"/>
      <c r="Z85" s="28"/>
      <c r="AA85" s="28"/>
      <c r="AB85" s="28"/>
    </row>
    <row r="86" spans="1:28" s="1" customFormat="1" x14ac:dyDescent="0.25">
      <c r="A86" s="18"/>
      <c r="E86" s="18"/>
      <c r="F86" s="18"/>
      <c r="G86" s="18"/>
      <c r="H86" s="18"/>
      <c r="I86" s="18"/>
      <c r="J86" s="18"/>
      <c r="K86" s="18"/>
      <c r="L86" s="18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8"/>
      <c r="Z86" s="28"/>
      <c r="AA86" s="28"/>
      <c r="AB86" s="28"/>
    </row>
    <row r="87" spans="1:28" s="1" customFormat="1" x14ac:dyDescent="0.25">
      <c r="A87" s="18"/>
      <c r="E87" s="18"/>
      <c r="F87" s="18"/>
      <c r="G87" s="18"/>
      <c r="H87" s="18"/>
      <c r="I87" s="18"/>
      <c r="J87" s="18"/>
      <c r="K87" s="18"/>
      <c r="L87" s="18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8"/>
      <c r="Z87" s="28"/>
      <c r="AA87" s="28"/>
      <c r="AB87" s="28"/>
    </row>
    <row r="88" spans="1:28" s="1" customFormat="1" x14ac:dyDescent="0.25">
      <c r="A88" s="18"/>
      <c r="E88" s="18"/>
      <c r="F88" s="18"/>
      <c r="G88" s="18"/>
      <c r="H88" s="18"/>
      <c r="I88" s="18"/>
      <c r="J88" s="18"/>
      <c r="K88" s="18"/>
      <c r="L88" s="18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8"/>
      <c r="Z88" s="28"/>
      <c r="AA88" s="28"/>
      <c r="AB88" s="28"/>
    </row>
    <row r="89" spans="1:28" s="1" customFormat="1" x14ac:dyDescent="0.25">
      <c r="A89" s="18"/>
      <c r="E89" s="18"/>
      <c r="F89" s="18"/>
      <c r="G89" s="18"/>
      <c r="H89" s="18"/>
      <c r="I89" s="18"/>
      <c r="J89" s="18"/>
      <c r="K89" s="18"/>
      <c r="L89" s="18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8"/>
      <c r="Z89" s="28"/>
      <c r="AA89" s="28"/>
      <c r="AB89" s="28"/>
    </row>
    <row r="90" spans="1:28" s="1" customFormat="1" x14ac:dyDescent="0.25">
      <c r="A90" s="18"/>
      <c r="E90" s="18"/>
      <c r="F90" s="18"/>
      <c r="G90" s="18"/>
      <c r="H90" s="18"/>
      <c r="I90" s="18"/>
      <c r="J90" s="18"/>
      <c r="K90" s="18"/>
      <c r="L90" s="18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8"/>
      <c r="Z90" s="28"/>
      <c r="AA90" s="28"/>
      <c r="AB90" s="28"/>
    </row>
    <row r="91" spans="1:28" s="1" customFormat="1" x14ac:dyDescent="0.25">
      <c r="A91" s="18"/>
      <c r="E91" s="18"/>
      <c r="F91" s="18"/>
      <c r="G91" s="18"/>
      <c r="H91" s="18"/>
      <c r="I91" s="18"/>
      <c r="J91" s="18"/>
      <c r="K91" s="18"/>
      <c r="L91" s="18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8"/>
      <c r="Z91" s="28"/>
      <c r="AA91" s="28"/>
      <c r="AB91" s="28"/>
    </row>
    <row r="92" spans="1:28" s="1" customFormat="1" x14ac:dyDescent="0.25">
      <c r="A92" s="18"/>
      <c r="E92" s="18"/>
      <c r="F92" s="18"/>
      <c r="G92" s="18"/>
      <c r="H92" s="18"/>
      <c r="I92" s="18"/>
      <c r="J92" s="18"/>
      <c r="K92" s="18"/>
      <c r="L92" s="18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8"/>
      <c r="Z92" s="28"/>
      <c r="AA92" s="28"/>
      <c r="AB92" s="28"/>
    </row>
    <row r="93" spans="1:28" s="1" customFormat="1" x14ac:dyDescent="0.25">
      <c r="A93" s="18"/>
      <c r="E93" s="18"/>
      <c r="F93" s="18"/>
      <c r="G93" s="18"/>
      <c r="H93" s="18"/>
      <c r="I93" s="18"/>
      <c r="J93" s="18"/>
      <c r="K93" s="18"/>
      <c r="L93" s="18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8"/>
      <c r="Z93" s="28"/>
      <c r="AA93" s="28"/>
      <c r="AB93" s="28"/>
    </row>
    <row r="94" spans="1:28" s="1" customFormat="1" x14ac:dyDescent="0.25">
      <c r="A94" s="18"/>
      <c r="E94" s="18"/>
      <c r="F94" s="18"/>
      <c r="G94" s="18"/>
      <c r="H94" s="18"/>
      <c r="I94" s="18"/>
      <c r="J94" s="18"/>
      <c r="K94" s="18"/>
      <c r="L94" s="18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8"/>
      <c r="Z94" s="28"/>
      <c r="AA94" s="28"/>
      <c r="AB94" s="28"/>
    </row>
    <row r="95" spans="1:28" s="1" customFormat="1" x14ac:dyDescent="0.25">
      <c r="A95" s="18"/>
      <c r="E95" s="18"/>
      <c r="F95" s="18"/>
      <c r="G95" s="18"/>
      <c r="H95" s="18"/>
      <c r="I95" s="18"/>
      <c r="J95" s="18"/>
      <c r="K95" s="18"/>
      <c r="L95" s="18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8"/>
      <c r="Z95" s="28"/>
      <c r="AA95" s="28"/>
      <c r="AB95" s="28"/>
    </row>
    <row r="96" spans="1:28" s="1" customFormat="1" x14ac:dyDescent="0.25">
      <c r="A96" s="18"/>
      <c r="E96" s="18"/>
      <c r="F96" s="18"/>
      <c r="G96" s="18"/>
      <c r="H96" s="18"/>
      <c r="I96" s="18"/>
      <c r="J96" s="18"/>
      <c r="K96" s="18"/>
      <c r="L96" s="18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8"/>
      <c r="Z96" s="28"/>
      <c r="AA96" s="28"/>
      <c r="AB96" s="28"/>
    </row>
    <row r="97" spans="1:28" s="1" customFormat="1" x14ac:dyDescent="0.25">
      <c r="A97" s="18"/>
      <c r="E97" s="18"/>
      <c r="F97" s="18"/>
      <c r="G97" s="18"/>
      <c r="H97" s="18"/>
      <c r="I97" s="18"/>
      <c r="J97" s="18"/>
      <c r="K97" s="18"/>
      <c r="L97" s="18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8"/>
      <c r="Z97" s="28"/>
      <c r="AA97" s="28"/>
      <c r="AB97" s="28"/>
    </row>
    <row r="98" spans="1:28" s="1" customFormat="1" x14ac:dyDescent="0.25">
      <c r="A98" s="18"/>
      <c r="E98" s="18"/>
      <c r="F98" s="18"/>
      <c r="G98" s="18"/>
      <c r="H98" s="18"/>
      <c r="I98" s="18"/>
      <c r="J98" s="18"/>
      <c r="K98" s="18"/>
      <c r="L98" s="18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8"/>
      <c r="Z98" s="28"/>
      <c r="AA98" s="28"/>
      <c r="AB98" s="28"/>
    </row>
    <row r="99" spans="1:28" s="1" customFormat="1" x14ac:dyDescent="0.25">
      <c r="A99" s="18"/>
      <c r="E99" s="18"/>
      <c r="F99" s="18"/>
      <c r="G99" s="18"/>
      <c r="H99" s="18"/>
      <c r="I99" s="18"/>
      <c r="J99" s="18"/>
      <c r="K99" s="18"/>
      <c r="L99" s="18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8"/>
      <c r="Z99" s="28"/>
      <c r="AA99" s="28"/>
      <c r="AB99" s="28"/>
    </row>
    <row r="100" spans="1:28" s="1" customFormat="1" x14ac:dyDescent="0.25">
      <c r="A100" s="18"/>
      <c r="E100" s="18"/>
      <c r="F100" s="18"/>
      <c r="G100" s="18"/>
      <c r="H100" s="18"/>
      <c r="I100" s="18"/>
      <c r="J100" s="18"/>
      <c r="K100" s="18"/>
      <c r="L100" s="18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8"/>
      <c r="Z100" s="28"/>
      <c r="AA100" s="28"/>
      <c r="AB100" s="28"/>
    </row>
    <row r="101" spans="1:28" s="1" customFormat="1" x14ac:dyDescent="0.25">
      <c r="A101" s="18"/>
      <c r="E101" s="18"/>
      <c r="F101" s="18"/>
      <c r="G101" s="18"/>
      <c r="H101" s="18"/>
      <c r="I101" s="18"/>
      <c r="J101" s="18"/>
      <c r="K101" s="18"/>
      <c r="L101" s="18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8"/>
      <c r="Z101" s="28"/>
      <c r="AA101" s="28"/>
      <c r="AB101" s="28"/>
    </row>
    <row r="102" spans="1:28" s="1" customFormat="1" x14ac:dyDescent="0.25">
      <c r="A102" s="18"/>
      <c r="E102" s="18"/>
      <c r="F102" s="18"/>
      <c r="G102" s="18"/>
      <c r="H102" s="18"/>
      <c r="I102" s="18"/>
      <c r="J102" s="18"/>
      <c r="K102" s="18"/>
      <c r="L102" s="18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8"/>
      <c r="Z102" s="28"/>
      <c r="AA102" s="28"/>
      <c r="AB102" s="28"/>
    </row>
    <row r="103" spans="1:28" s="1" customFormat="1" x14ac:dyDescent="0.25">
      <c r="A103" s="18"/>
      <c r="E103" s="18"/>
      <c r="F103" s="18"/>
      <c r="G103" s="18"/>
      <c r="H103" s="18"/>
      <c r="I103" s="18"/>
      <c r="J103" s="18"/>
      <c r="K103" s="18"/>
      <c r="L103" s="18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8"/>
      <c r="Z103" s="28"/>
      <c r="AA103" s="28"/>
      <c r="AB103" s="28"/>
    </row>
    <row r="104" spans="1:28" s="1" customFormat="1" x14ac:dyDescent="0.25">
      <c r="A104" s="18"/>
      <c r="E104" s="18"/>
      <c r="F104" s="18"/>
      <c r="G104" s="18"/>
      <c r="H104" s="18"/>
      <c r="I104" s="18"/>
      <c r="J104" s="18"/>
      <c r="K104" s="18"/>
      <c r="L104" s="18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8"/>
      <c r="Z104" s="28"/>
      <c r="AA104" s="28"/>
      <c r="AB104" s="28"/>
    </row>
    <row r="105" spans="1:28" s="1" customFormat="1" x14ac:dyDescent="0.25">
      <c r="A105" s="18"/>
      <c r="E105" s="18"/>
      <c r="F105" s="18"/>
      <c r="G105" s="18"/>
      <c r="H105" s="18"/>
      <c r="I105" s="18"/>
      <c r="J105" s="18"/>
      <c r="K105" s="18"/>
      <c r="L105" s="18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8"/>
      <c r="Z105" s="28"/>
      <c r="AA105" s="28"/>
      <c r="AB105" s="28"/>
    </row>
    <row r="106" spans="1:28" s="1" customFormat="1" x14ac:dyDescent="0.25">
      <c r="A106" s="18"/>
      <c r="E106" s="18"/>
      <c r="F106" s="18"/>
      <c r="G106" s="18"/>
      <c r="H106" s="18"/>
      <c r="I106" s="18"/>
      <c r="J106" s="18"/>
      <c r="K106" s="18"/>
      <c r="L106" s="18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8"/>
      <c r="Z106" s="28"/>
      <c r="AA106" s="28"/>
      <c r="AB106" s="28"/>
    </row>
    <row r="107" spans="1:28" s="1" customFormat="1" x14ac:dyDescent="0.25">
      <c r="A107" s="18"/>
      <c r="E107" s="18"/>
      <c r="F107" s="18"/>
      <c r="G107" s="18"/>
      <c r="H107" s="18"/>
      <c r="I107" s="18"/>
      <c r="J107" s="18"/>
      <c r="K107" s="18"/>
      <c r="L107" s="18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8"/>
      <c r="Z107" s="28"/>
      <c r="AA107" s="28"/>
      <c r="AB107" s="28"/>
    </row>
    <row r="108" spans="1:28" s="1" customFormat="1" x14ac:dyDescent="0.25">
      <c r="A108" s="18"/>
      <c r="E108" s="18"/>
      <c r="F108" s="18"/>
      <c r="G108" s="18"/>
      <c r="H108" s="18"/>
      <c r="I108" s="18"/>
      <c r="J108" s="18"/>
      <c r="K108" s="18"/>
      <c r="L108" s="18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8"/>
      <c r="Z108" s="28"/>
      <c r="AA108" s="28"/>
      <c r="AB108" s="28"/>
    </row>
    <row r="109" spans="1:28" s="1" customFormat="1" x14ac:dyDescent="0.25">
      <c r="A109" s="18"/>
      <c r="E109" s="18"/>
      <c r="F109" s="18"/>
      <c r="G109" s="18"/>
      <c r="H109" s="18"/>
      <c r="I109" s="18"/>
      <c r="J109" s="18"/>
      <c r="K109" s="18"/>
      <c r="L109" s="18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8"/>
      <c r="Z109" s="28"/>
      <c r="AA109" s="28"/>
      <c r="AB109" s="28"/>
    </row>
    <row r="110" spans="1:28" s="1" customFormat="1" x14ac:dyDescent="0.25">
      <c r="A110" s="18"/>
      <c r="E110" s="18"/>
      <c r="F110" s="18"/>
      <c r="G110" s="18"/>
      <c r="H110" s="18"/>
      <c r="I110" s="18"/>
      <c r="J110" s="18"/>
      <c r="K110" s="18"/>
      <c r="L110" s="18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8"/>
      <c r="Z110" s="28"/>
      <c r="AA110" s="28"/>
      <c r="AB110" s="28"/>
    </row>
    <row r="111" spans="1:28" s="1" customFormat="1" x14ac:dyDescent="0.25">
      <c r="A111" s="18"/>
      <c r="E111" s="18"/>
      <c r="F111" s="18"/>
      <c r="G111" s="18"/>
      <c r="H111" s="18"/>
      <c r="I111" s="18"/>
      <c r="J111" s="18"/>
      <c r="K111" s="18"/>
      <c r="L111" s="18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8"/>
      <c r="Z111" s="28"/>
      <c r="AA111" s="28"/>
      <c r="AB111" s="28"/>
    </row>
    <row r="112" spans="1:28" s="1" customFormat="1" x14ac:dyDescent="0.25">
      <c r="A112" s="18"/>
      <c r="E112" s="18"/>
      <c r="F112" s="18"/>
      <c r="G112" s="18"/>
      <c r="H112" s="18"/>
      <c r="I112" s="18"/>
      <c r="J112" s="18"/>
      <c r="K112" s="18"/>
      <c r="L112" s="18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8"/>
      <c r="Z112" s="28"/>
      <c r="AA112" s="28"/>
      <c r="AB112" s="28"/>
    </row>
    <row r="113" spans="1:28" s="1" customFormat="1" x14ac:dyDescent="0.25">
      <c r="A113" s="18"/>
      <c r="E113" s="18"/>
      <c r="F113" s="18"/>
      <c r="G113" s="18"/>
      <c r="H113" s="18"/>
      <c r="I113" s="18"/>
      <c r="J113" s="18"/>
      <c r="K113" s="18"/>
      <c r="L113" s="18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8"/>
      <c r="Z113" s="28"/>
      <c r="AA113" s="28"/>
      <c r="AB113" s="28"/>
    </row>
    <row r="114" spans="1:28" s="1" customFormat="1" x14ac:dyDescent="0.25">
      <c r="A114" s="18"/>
      <c r="E114" s="18"/>
      <c r="F114" s="18"/>
      <c r="G114" s="18"/>
      <c r="H114" s="18"/>
      <c r="I114" s="18"/>
      <c r="J114" s="18"/>
      <c r="K114" s="18"/>
      <c r="L114" s="18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8"/>
      <c r="Z114" s="28"/>
      <c r="AA114" s="28"/>
      <c r="AB114" s="28"/>
    </row>
    <row r="115" spans="1:28" s="1" customFormat="1" x14ac:dyDescent="0.25">
      <c r="A115" s="18"/>
      <c r="E115" s="18"/>
      <c r="F115" s="18"/>
      <c r="G115" s="18"/>
      <c r="H115" s="18"/>
      <c r="I115" s="18"/>
      <c r="J115" s="18"/>
      <c r="K115" s="18"/>
      <c r="L115" s="18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8"/>
      <c r="Z115" s="28"/>
      <c r="AA115" s="28"/>
      <c r="AB115" s="28"/>
    </row>
    <row r="116" spans="1:28" s="1" customFormat="1" x14ac:dyDescent="0.25">
      <c r="A116" s="18"/>
      <c r="E116" s="18"/>
      <c r="F116" s="18"/>
      <c r="G116" s="18"/>
      <c r="H116" s="18"/>
      <c r="I116" s="18"/>
      <c r="J116" s="18"/>
      <c r="K116" s="18"/>
      <c r="L116" s="18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8"/>
      <c r="Z116" s="28"/>
      <c r="AA116" s="28"/>
      <c r="AB116" s="28"/>
    </row>
    <row r="117" spans="1:28" s="1" customFormat="1" x14ac:dyDescent="0.25">
      <c r="A117" s="18"/>
      <c r="E117" s="18"/>
      <c r="F117" s="18"/>
      <c r="G117" s="18"/>
      <c r="H117" s="18"/>
      <c r="I117" s="18"/>
      <c r="J117" s="18"/>
      <c r="K117" s="18"/>
      <c r="L117" s="18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8"/>
      <c r="Z117" s="28"/>
      <c r="AA117" s="28"/>
      <c r="AB117" s="28"/>
    </row>
    <row r="118" spans="1:28" s="1" customFormat="1" x14ac:dyDescent="0.25">
      <c r="A118" s="18"/>
      <c r="E118" s="18"/>
      <c r="F118" s="18"/>
      <c r="G118" s="18"/>
      <c r="H118" s="18"/>
      <c r="I118" s="18"/>
      <c r="J118" s="18"/>
      <c r="K118" s="18"/>
      <c r="L118" s="18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8"/>
      <c r="Z118" s="28"/>
      <c r="AA118" s="28"/>
      <c r="AB118" s="28"/>
    </row>
    <row r="119" spans="1:28" s="1" customFormat="1" x14ac:dyDescent="0.25">
      <c r="A119" s="18"/>
      <c r="E119" s="18"/>
      <c r="F119" s="18"/>
      <c r="G119" s="18"/>
      <c r="H119" s="18"/>
      <c r="I119" s="18"/>
      <c r="J119" s="18"/>
      <c r="K119" s="18"/>
      <c r="L119" s="18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8"/>
      <c r="Z119" s="28"/>
      <c r="AA119" s="28"/>
      <c r="AB119" s="28"/>
    </row>
    <row r="120" spans="1:28" s="1" customFormat="1" x14ac:dyDescent="0.25">
      <c r="A120" s="18"/>
      <c r="E120" s="18"/>
      <c r="F120" s="18"/>
      <c r="G120" s="18"/>
      <c r="H120" s="18"/>
      <c r="I120" s="18"/>
      <c r="J120" s="18"/>
      <c r="K120" s="18"/>
      <c r="L120" s="18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8"/>
      <c r="Z120" s="28"/>
      <c r="AA120" s="28"/>
      <c r="AB120" s="28"/>
    </row>
    <row r="121" spans="1:28" s="1" customFormat="1" x14ac:dyDescent="0.25">
      <c r="A121" s="18"/>
      <c r="E121" s="18"/>
      <c r="F121" s="18"/>
      <c r="G121" s="18"/>
      <c r="H121" s="18"/>
      <c r="I121" s="18"/>
      <c r="J121" s="18"/>
      <c r="K121" s="18"/>
      <c r="L121" s="18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8"/>
      <c r="Z121" s="28"/>
      <c r="AA121" s="28"/>
      <c r="AB121" s="28"/>
    </row>
    <row r="122" spans="1:28" s="1" customFormat="1" x14ac:dyDescent="0.25">
      <c r="A122" s="18"/>
      <c r="E122" s="18"/>
      <c r="F122" s="18"/>
      <c r="G122" s="18"/>
      <c r="H122" s="18"/>
      <c r="I122" s="18"/>
      <c r="J122" s="18"/>
      <c r="K122" s="18"/>
      <c r="L122" s="18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8"/>
      <c r="Z122" s="28"/>
      <c r="AA122" s="28"/>
      <c r="AB122" s="28"/>
    </row>
    <row r="123" spans="1:28" s="1" customFormat="1" x14ac:dyDescent="0.25">
      <c r="A123" s="18"/>
      <c r="E123" s="18"/>
      <c r="F123" s="18"/>
      <c r="G123" s="18"/>
      <c r="H123" s="18"/>
      <c r="I123" s="18"/>
      <c r="J123" s="18"/>
      <c r="K123" s="18"/>
      <c r="L123" s="18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8"/>
      <c r="Z123" s="28"/>
      <c r="AA123" s="28"/>
      <c r="AB123" s="28"/>
    </row>
    <row r="124" spans="1:28" s="1" customFormat="1" x14ac:dyDescent="0.25">
      <c r="A124" s="18"/>
      <c r="E124" s="18"/>
      <c r="F124" s="18"/>
      <c r="G124" s="18"/>
      <c r="H124" s="18"/>
      <c r="I124" s="18"/>
      <c r="J124" s="18"/>
      <c r="K124" s="18"/>
      <c r="L124" s="18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8"/>
      <c r="Z124" s="28"/>
      <c r="AA124" s="28"/>
      <c r="AB124" s="28"/>
    </row>
    <row r="125" spans="1:28" s="1" customFormat="1" x14ac:dyDescent="0.25">
      <c r="A125" s="18"/>
      <c r="E125" s="18"/>
      <c r="F125" s="18"/>
      <c r="G125" s="18"/>
      <c r="H125" s="18"/>
      <c r="I125" s="18"/>
      <c r="J125" s="18"/>
      <c r="K125" s="18"/>
      <c r="L125" s="18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8"/>
      <c r="Z125" s="28"/>
      <c r="AA125" s="28"/>
      <c r="AB125" s="28"/>
    </row>
    <row r="126" spans="1:28" s="1" customFormat="1" x14ac:dyDescent="0.25">
      <c r="A126" s="18"/>
      <c r="E126" s="18"/>
      <c r="F126" s="18"/>
      <c r="G126" s="18"/>
      <c r="H126" s="18"/>
      <c r="I126" s="18"/>
      <c r="J126" s="18"/>
      <c r="K126" s="18"/>
      <c r="L126" s="18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8"/>
      <c r="Z126" s="28"/>
      <c r="AA126" s="28"/>
      <c r="AB126" s="28"/>
    </row>
    <row r="127" spans="1:28" s="1" customFormat="1" x14ac:dyDescent="0.25">
      <c r="A127" s="18"/>
      <c r="E127" s="18"/>
      <c r="F127" s="18"/>
      <c r="G127" s="18"/>
      <c r="H127" s="18"/>
      <c r="I127" s="18"/>
      <c r="J127" s="18"/>
      <c r="K127" s="18"/>
      <c r="L127" s="18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8"/>
      <c r="Z127" s="28"/>
      <c r="AA127" s="28"/>
      <c r="AB127" s="28"/>
    </row>
    <row r="128" spans="1:28" s="1" customFormat="1" x14ac:dyDescent="0.25">
      <c r="A128" s="18"/>
      <c r="E128" s="18"/>
      <c r="F128" s="18"/>
      <c r="G128" s="18"/>
      <c r="H128" s="18"/>
      <c r="I128" s="18"/>
      <c r="J128" s="18"/>
      <c r="K128" s="18"/>
      <c r="L128" s="18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8"/>
      <c r="Z128" s="28"/>
      <c r="AA128" s="28"/>
      <c r="AB128" s="28"/>
    </row>
    <row r="129" spans="1:28" s="1" customFormat="1" x14ac:dyDescent="0.25">
      <c r="A129" s="18"/>
      <c r="E129" s="18"/>
      <c r="F129" s="18"/>
      <c r="G129" s="18"/>
      <c r="H129" s="18"/>
      <c r="I129" s="18"/>
      <c r="J129" s="18"/>
      <c r="K129" s="18"/>
      <c r="L129" s="18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8"/>
      <c r="Z129" s="28"/>
      <c r="AA129" s="28"/>
      <c r="AB129" s="28"/>
    </row>
    <row r="130" spans="1:28" s="1" customFormat="1" x14ac:dyDescent="0.25">
      <c r="A130" s="18"/>
      <c r="E130" s="18"/>
      <c r="F130" s="18"/>
      <c r="G130" s="18"/>
      <c r="H130" s="18"/>
      <c r="I130" s="18"/>
      <c r="J130" s="18"/>
      <c r="K130" s="18"/>
      <c r="L130" s="18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8"/>
      <c r="Z130" s="28"/>
      <c r="AA130" s="28"/>
      <c r="AB130" s="28"/>
    </row>
    <row r="131" spans="1:28" s="1" customFormat="1" x14ac:dyDescent="0.25">
      <c r="A131" s="18"/>
      <c r="E131" s="18"/>
      <c r="F131" s="18"/>
      <c r="G131" s="18"/>
      <c r="H131" s="18"/>
      <c r="I131" s="18"/>
      <c r="J131" s="18"/>
      <c r="K131" s="18"/>
      <c r="L131" s="18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8"/>
      <c r="Z131" s="28"/>
      <c r="AA131" s="28"/>
      <c r="AB131" s="28"/>
    </row>
    <row r="132" spans="1:28" s="1" customFormat="1" x14ac:dyDescent="0.25">
      <c r="A132" s="18"/>
      <c r="E132" s="18"/>
      <c r="F132" s="18"/>
      <c r="G132" s="18"/>
      <c r="H132" s="18"/>
      <c r="I132" s="18"/>
      <c r="J132" s="18"/>
      <c r="K132" s="18"/>
      <c r="L132" s="18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8"/>
      <c r="Z132" s="28"/>
      <c r="AA132" s="28"/>
      <c r="AB132" s="28"/>
    </row>
    <row r="133" spans="1:28" s="1" customFormat="1" x14ac:dyDescent="0.25">
      <c r="A133" s="18"/>
      <c r="E133" s="18"/>
      <c r="F133" s="18"/>
      <c r="G133" s="18"/>
      <c r="H133" s="18"/>
      <c r="I133" s="18"/>
      <c r="J133" s="18"/>
      <c r="K133" s="18"/>
      <c r="L133" s="18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8"/>
      <c r="Z133" s="28"/>
      <c r="AA133" s="28"/>
      <c r="AB133" s="28"/>
    </row>
    <row r="134" spans="1:28" s="1" customFormat="1" x14ac:dyDescent="0.25">
      <c r="A134" s="18"/>
      <c r="E134" s="18"/>
      <c r="F134" s="18"/>
      <c r="G134" s="18"/>
      <c r="H134" s="18"/>
      <c r="I134" s="18"/>
      <c r="J134" s="18"/>
      <c r="K134" s="18"/>
      <c r="L134" s="18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8"/>
      <c r="Z134" s="28"/>
      <c r="AA134" s="28"/>
      <c r="AB134" s="28"/>
    </row>
    <row r="135" spans="1:28" s="1" customFormat="1" x14ac:dyDescent="0.25">
      <c r="A135" s="18"/>
      <c r="E135" s="18"/>
      <c r="F135" s="18"/>
      <c r="G135" s="18"/>
      <c r="H135" s="18"/>
      <c r="I135" s="18"/>
      <c r="J135" s="18"/>
      <c r="K135" s="18"/>
      <c r="L135" s="18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8"/>
      <c r="Z135" s="28"/>
      <c r="AA135" s="28"/>
      <c r="AB135" s="28"/>
    </row>
    <row r="136" spans="1:28" s="1" customFormat="1" x14ac:dyDescent="0.25">
      <c r="A136" s="18"/>
      <c r="E136" s="18"/>
      <c r="F136" s="18"/>
      <c r="G136" s="18"/>
      <c r="H136" s="18"/>
      <c r="I136" s="18"/>
      <c r="J136" s="18"/>
      <c r="K136" s="18"/>
      <c r="L136" s="18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8"/>
      <c r="Z136" s="28"/>
      <c r="AA136" s="28"/>
      <c r="AB136" s="28"/>
    </row>
    <row r="137" spans="1:28" s="1" customFormat="1" x14ac:dyDescent="0.25">
      <c r="A137" s="18"/>
      <c r="E137" s="18"/>
      <c r="F137" s="18"/>
      <c r="G137" s="18"/>
      <c r="H137" s="18"/>
      <c r="I137" s="18"/>
      <c r="J137" s="18"/>
      <c r="K137" s="18"/>
      <c r="L137" s="18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8"/>
      <c r="Z137" s="28"/>
      <c r="AA137" s="28"/>
      <c r="AB137" s="28"/>
    </row>
    <row r="138" spans="1:28" s="1" customFormat="1" x14ac:dyDescent="0.25">
      <c r="A138" s="18"/>
      <c r="E138" s="18"/>
      <c r="F138" s="18"/>
      <c r="G138" s="18"/>
      <c r="H138" s="18"/>
      <c r="I138" s="18"/>
      <c r="J138" s="18"/>
      <c r="K138" s="18"/>
      <c r="L138" s="18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8"/>
      <c r="Z138" s="28"/>
      <c r="AA138" s="28"/>
      <c r="AB138" s="28"/>
    </row>
    <row r="139" spans="1:28" s="1" customFormat="1" x14ac:dyDescent="0.25">
      <c r="A139" s="18"/>
      <c r="E139" s="18"/>
      <c r="F139" s="18"/>
      <c r="G139" s="18"/>
      <c r="H139" s="18"/>
      <c r="I139" s="18"/>
      <c r="J139" s="18"/>
      <c r="K139" s="18"/>
      <c r="L139" s="18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8"/>
      <c r="Z139" s="28"/>
      <c r="AA139" s="28"/>
      <c r="AB139" s="28"/>
    </row>
    <row r="140" spans="1:28" s="1" customFormat="1" x14ac:dyDescent="0.25">
      <c r="A140" s="18"/>
      <c r="E140" s="18"/>
      <c r="F140" s="18"/>
      <c r="G140" s="18"/>
      <c r="H140" s="18"/>
      <c r="I140" s="18"/>
      <c r="J140" s="18"/>
      <c r="K140" s="18"/>
      <c r="L140" s="18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8"/>
      <c r="Z140" s="28"/>
      <c r="AA140" s="28"/>
      <c r="AB140" s="28"/>
    </row>
    <row r="141" spans="1:28" s="1" customFormat="1" x14ac:dyDescent="0.25">
      <c r="A141" s="18"/>
      <c r="E141" s="18"/>
      <c r="F141" s="18"/>
      <c r="G141" s="18"/>
      <c r="H141" s="18"/>
      <c r="I141" s="18"/>
      <c r="J141" s="18"/>
      <c r="K141" s="18"/>
      <c r="L141" s="18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8"/>
      <c r="Z141" s="28"/>
      <c r="AA141" s="28"/>
      <c r="AB141" s="28"/>
    </row>
    <row r="142" spans="1:28" s="1" customFormat="1" x14ac:dyDescent="0.25">
      <c r="A142" s="18"/>
      <c r="E142" s="18"/>
      <c r="F142" s="18"/>
      <c r="G142" s="18"/>
      <c r="H142" s="18"/>
      <c r="I142" s="18"/>
      <c r="J142" s="18"/>
      <c r="K142" s="18"/>
      <c r="L142" s="18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8"/>
      <c r="Z142" s="28"/>
      <c r="AA142" s="28"/>
      <c r="AB142" s="28"/>
    </row>
    <row r="143" spans="1:28" s="1" customFormat="1" x14ac:dyDescent="0.25">
      <c r="A143" s="18"/>
      <c r="E143" s="18"/>
      <c r="F143" s="18"/>
      <c r="G143" s="18"/>
      <c r="H143" s="18"/>
      <c r="I143" s="18"/>
      <c r="J143" s="18"/>
      <c r="K143" s="18"/>
      <c r="L143" s="18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8"/>
      <c r="Z143" s="28"/>
      <c r="AA143" s="28"/>
      <c r="AB143" s="28"/>
    </row>
    <row r="144" spans="1:28" s="1" customFormat="1" x14ac:dyDescent="0.25">
      <c r="A144" s="18"/>
      <c r="E144" s="18"/>
      <c r="F144" s="18"/>
      <c r="G144" s="18"/>
      <c r="H144" s="18"/>
      <c r="I144" s="18"/>
      <c r="J144" s="18"/>
      <c r="K144" s="18"/>
      <c r="L144" s="18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8"/>
      <c r="Z144" s="28"/>
      <c r="AA144" s="28"/>
      <c r="AB144" s="28"/>
    </row>
    <row r="145" spans="1:28" s="1" customFormat="1" x14ac:dyDescent="0.25">
      <c r="A145" s="18"/>
      <c r="E145" s="18"/>
      <c r="F145" s="18"/>
      <c r="G145" s="18"/>
      <c r="H145" s="18"/>
      <c r="I145" s="18"/>
      <c r="J145" s="18"/>
      <c r="K145" s="18"/>
      <c r="L145" s="18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8"/>
      <c r="Z145" s="28"/>
      <c r="AA145" s="28"/>
      <c r="AB145" s="28"/>
    </row>
    <row r="146" spans="1:28" s="1" customFormat="1" x14ac:dyDescent="0.25">
      <c r="A146" s="18"/>
      <c r="E146" s="18"/>
      <c r="F146" s="18"/>
      <c r="G146" s="18"/>
      <c r="H146" s="18"/>
      <c r="I146" s="18"/>
      <c r="J146" s="18"/>
      <c r="K146" s="18"/>
      <c r="L146" s="18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8"/>
      <c r="Z146" s="28"/>
      <c r="AA146" s="28"/>
      <c r="AB146" s="28"/>
    </row>
    <row r="147" spans="1:28" s="1" customFormat="1" x14ac:dyDescent="0.25">
      <c r="A147" s="18"/>
      <c r="E147" s="18"/>
      <c r="F147" s="18"/>
      <c r="G147" s="18"/>
      <c r="H147" s="18"/>
      <c r="I147" s="18"/>
      <c r="J147" s="18"/>
      <c r="K147" s="18"/>
      <c r="L147" s="18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8"/>
      <c r="Z147" s="28"/>
      <c r="AA147" s="28"/>
      <c r="AB147" s="28"/>
    </row>
    <row r="148" spans="1:28" s="1" customFormat="1" x14ac:dyDescent="0.25">
      <c r="A148" s="18"/>
      <c r="E148" s="18"/>
      <c r="F148" s="18"/>
      <c r="G148" s="18"/>
      <c r="H148" s="18"/>
      <c r="I148" s="18"/>
      <c r="J148" s="18"/>
      <c r="K148" s="18"/>
      <c r="L148" s="18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8"/>
      <c r="Z148" s="28"/>
      <c r="AA148" s="28"/>
      <c r="AB148" s="28"/>
    </row>
    <row r="149" spans="1:28" s="1" customFormat="1" x14ac:dyDescent="0.25">
      <c r="A149" s="18"/>
      <c r="E149" s="18"/>
      <c r="F149" s="18"/>
      <c r="G149" s="18"/>
      <c r="H149" s="18"/>
      <c r="I149" s="18"/>
      <c r="J149" s="18"/>
      <c r="K149" s="18"/>
      <c r="L149" s="18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8"/>
      <c r="Z149" s="28"/>
      <c r="AA149" s="28"/>
      <c r="AB149" s="28"/>
    </row>
    <row r="150" spans="1:28" s="1" customFormat="1" x14ac:dyDescent="0.25">
      <c r="A150" s="18"/>
      <c r="E150" s="18"/>
      <c r="F150" s="18"/>
      <c r="G150" s="18"/>
      <c r="H150" s="18"/>
      <c r="I150" s="18"/>
      <c r="J150" s="18"/>
      <c r="K150" s="18"/>
      <c r="L150" s="18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8"/>
      <c r="Z150" s="28"/>
      <c r="AA150" s="28"/>
      <c r="AB150" s="28"/>
    </row>
    <row r="151" spans="1:28" s="1" customFormat="1" x14ac:dyDescent="0.25">
      <c r="A151" s="18"/>
      <c r="E151" s="18"/>
      <c r="F151" s="18"/>
      <c r="G151" s="18"/>
      <c r="H151" s="18"/>
      <c r="I151" s="18"/>
      <c r="J151" s="18"/>
      <c r="K151" s="18"/>
      <c r="L151" s="18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8"/>
      <c r="Z151" s="28"/>
      <c r="AA151" s="28"/>
      <c r="AB151" s="28"/>
    </row>
    <row r="152" spans="1:28" s="1" customFormat="1" x14ac:dyDescent="0.25">
      <c r="A152" s="18"/>
      <c r="E152" s="18"/>
      <c r="F152" s="18"/>
      <c r="G152" s="18"/>
      <c r="H152" s="18"/>
      <c r="I152" s="18"/>
      <c r="J152" s="18"/>
      <c r="K152" s="18"/>
      <c r="L152" s="18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8"/>
      <c r="Z152" s="28"/>
      <c r="AA152" s="28"/>
      <c r="AB152" s="28"/>
    </row>
    <row r="153" spans="1:28" s="1" customFormat="1" x14ac:dyDescent="0.25">
      <c r="A153" s="18"/>
      <c r="E153" s="18"/>
      <c r="F153" s="18"/>
      <c r="G153" s="18"/>
      <c r="H153" s="18"/>
      <c r="I153" s="18"/>
      <c r="J153" s="18"/>
      <c r="K153" s="18"/>
      <c r="L153" s="18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8"/>
      <c r="Z153" s="28"/>
      <c r="AA153" s="28"/>
      <c r="AB153" s="28"/>
    </row>
    <row r="154" spans="1:28" s="1" customFormat="1" x14ac:dyDescent="0.25">
      <c r="A154" s="18"/>
      <c r="E154" s="18"/>
      <c r="F154" s="18"/>
      <c r="G154" s="18"/>
      <c r="H154" s="18"/>
      <c r="I154" s="18"/>
      <c r="J154" s="18"/>
      <c r="K154" s="18"/>
      <c r="L154" s="18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8"/>
      <c r="Z154" s="28"/>
      <c r="AA154" s="28"/>
      <c r="AB154" s="28"/>
    </row>
    <row r="155" spans="1:28" s="1" customFormat="1" x14ac:dyDescent="0.25">
      <c r="A155" s="18"/>
      <c r="E155" s="18"/>
      <c r="F155" s="18"/>
      <c r="G155" s="18"/>
      <c r="H155" s="18"/>
      <c r="I155" s="18"/>
      <c r="J155" s="18"/>
      <c r="K155" s="18"/>
      <c r="L155" s="18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8"/>
      <c r="Z155" s="28"/>
      <c r="AA155" s="28"/>
      <c r="AB155" s="28"/>
    </row>
    <row r="156" spans="1:28" s="1" customFormat="1" x14ac:dyDescent="0.25">
      <c r="A156" s="18"/>
      <c r="E156" s="18"/>
      <c r="F156" s="18"/>
      <c r="G156" s="18"/>
      <c r="H156" s="18"/>
      <c r="I156" s="18"/>
      <c r="J156" s="18"/>
      <c r="K156" s="18"/>
      <c r="L156" s="18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8"/>
      <c r="Z156" s="28"/>
      <c r="AA156" s="28"/>
      <c r="AB156" s="28"/>
    </row>
    <row r="157" spans="1:28" s="1" customFormat="1" x14ac:dyDescent="0.25">
      <c r="A157" s="18"/>
      <c r="E157" s="18"/>
      <c r="F157" s="18"/>
      <c r="G157" s="18"/>
      <c r="H157" s="18"/>
      <c r="I157" s="18"/>
      <c r="J157" s="18"/>
      <c r="K157" s="18"/>
      <c r="L157" s="18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8"/>
      <c r="Z157" s="28"/>
      <c r="AA157" s="28"/>
      <c r="AB157" s="28"/>
    </row>
    <row r="158" spans="1:28" s="1" customFormat="1" x14ac:dyDescent="0.25">
      <c r="A158" s="18"/>
      <c r="E158" s="18"/>
      <c r="F158" s="18"/>
      <c r="G158" s="18"/>
      <c r="H158" s="18"/>
      <c r="I158" s="18"/>
      <c r="J158" s="18"/>
      <c r="K158" s="18"/>
      <c r="L158" s="18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8"/>
      <c r="Z158" s="28"/>
      <c r="AA158" s="28"/>
      <c r="AB158" s="28"/>
    </row>
    <row r="159" spans="1:28" s="1" customFormat="1" x14ac:dyDescent="0.25">
      <c r="A159" s="18"/>
      <c r="E159" s="18"/>
      <c r="F159" s="18"/>
      <c r="G159" s="18"/>
      <c r="H159" s="18"/>
      <c r="I159" s="18"/>
      <c r="J159" s="18"/>
      <c r="K159" s="18"/>
      <c r="L159" s="18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8"/>
      <c r="Z159" s="28"/>
      <c r="AA159" s="28"/>
      <c r="AB159" s="28"/>
    </row>
    <row r="160" spans="1:28" s="1" customFormat="1" x14ac:dyDescent="0.25">
      <c r="A160" s="18"/>
      <c r="E160" s="18"/>
      <c r="F160" s="18"/>
      <c r="G160" s="18"/>
      <c r="H160" s="18"/>
      <c r="I160" s="18"/>
      <c r="J160" s="18"/>
      <c r="K160" s="18"/>
      <c r="L160" s="18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8"/>
      <c r="Z160" s="28"/>
      <c r="AA160" s="28"/>
      <c r="AB160" s="28"/>
    </row>
    <row r="161" spans="1:28" s="1" customFormat="1" x14ac:dyDescent="0.25">
      <c r="A161" s="18"/>
      <c r="E161" s="18"/>
      <c r="F161" s="18"/>
      <c r="G161" s="18"/>
      <c r="H161" s="18"/>
      <c r="I161" s="18"/>
      <c r="J161" s="18"/>
      <c r="K161" s="18"/>
      <c r="L161" s="18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8"/>
      <c r="Z161" s="28"/>
      <c r="AA161" s="28"/>
      <c r="AB161" s="28"/>
    </row>
    <row r="162" spans="1:28" s="1" customFormat="1" x14ac:dyDescent="0.25">
      <c r="A162" s="18"/>
      <c r="E162" s="18"/>
      <c r="F162" s="18"/>
      <c r="G162" s="18"/>
      <c r="H162" s="18"/>
      <c r="I162" s="18"/>
      <c r="J162" s="18"/>
      <c r="K162" s="18"/>
      <c r="L162" s="18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8"/>
      <c r="Z162" s="28"/>
      <c r="AA162" s="28"/>
      <c r="AB162" s="28"/>
    </row>
    <row r="163" spans="1:28" s="1" customFormat="1" x14ac:dyDescent="0.25">
      <c r="A163" s="18"/>
      <c r="E163" s="18"/>
      <c r="F163" s="18"/>
      <c r="G163" s="18"/>
      <c r="H163" s="18"/>
      <c r="I163" s="18"/>
      <c r="J163" s="18"/>
      <c r="K163" s="18"/>
      <c r="L163" s="18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8"/>
      <c r="Z163" s="28"/>
      <c r="AA163" s="28"/>
      <c r="AB163" s="28"/>
    </row>
    <row r="164" spans="1:28" s="1" customFormat="1" x14ac:dyDescent="0.25">
      <c r="A164" s="18"/>
      <c r="E164" s="18"/>
      <c r="F164" s="18"/>
      <c r="G164" s="18"/>
      <c r="H164" s="18"/>
      <c r="I164" s="18"/>
      <c r="J164" s="18"/>
      <c r="K164" s="18"/>
      <c r="L164" s="18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8"/>
      <c r="Z164" s="28"/>
      <c r="AA164" s="28"/>
      <c r="AB164" s="28"/>
    </row>
    <row r="165" spans="1:28" s="1" customFormat="1" x14ac:dyDescent="0.25">
      <c r="A165" s="18"/>
      <c r="E165" s="18"/>
      <c r="F165" s="18"/>
      <c r="G165" s="18"/>
      <c r="H165" s="18"/>
      <c r="I165" s="18"/>
      <c r="J165" s="18"/>
      <c r="K165" s="18"/>
      <c r="L165" s="18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8"/>
      <c r="Z165" s="28"/>
      <c r="AA165" s="28"/>
      <c r="AB165" s="28"/>
    </row>
    <row r="166" spans="1:28" s="1" customFormat="1" x14ac:dyDescent="0.25">
      <c r="A166" s="18"/>
      <c r="E166" s="18"/>
      <c r="F166" s="18"/>
      <c r="G166" s="18"/>
      <c r="H166" s="18"/>
      <c r="I166" s="18"/>
      <c r="J166" s="18"/>
      <c r="K166" s="18"/>
      <c r="L166" s="18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8"/>
      <c r="Z166" s="28"/>
      <c r="AA166" s="28"/>
      <c r="AB166" s="28"/>
    </row>
    <row r="167" spans="1:28" s="1" customFormat="1" x14ac:dyDescent="0.25">
      <c r="A167" s="18"/>
      <c r="E167" s="18"/>
      <c r="F167" s="18"/>
      <c r="G167" s="18"/>
      <c r="H167" s="18"/>
      <c r="I167" s="18"/>
      <c r="J167" s="18"/>
      <c r="K167" s="18"/>
      <c r="L167" s="18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8"/>
      <c r="Z167" s="28"/>
      <c r="AA167" s="28"/>
      <c r="AB167" s="28"/>
    </row>
    <row r="168" spans="1:28" s="1" customFormat="1" x14ac:dyDescent="0.25">
      <c r="A168" s="18"/>
      <c r="E168" s="18"/>
      <c r="F168" s="18"/>
      <c r="G168" s="18"/>
      <c r="H168" s="18"/>
      <c r="I168" s="18"/>
      <c r="J168" s="18"/>
      <c r="K168" s="18"/>
      <c r="L168" s="18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8"/>
      <c r="Z168" s="28"/>
      <c r="AA168" s="28"/>
      <c r="AB168" s="28"/>
    </row>
    <row r="169" spans="1:28" s="1" customFormat="1" x14ac:dyDescent="0.25">
      <c r="A169" s="18"/>
      <c r="E169" s="18"/>
      <c r="F169" s="18"/>
      <c r="G169" s="18"/>
      <c r="H169" s="18"/>
      <c r="I169" s="18"/>
      <c r="J169" s="18"/>
      <c r="K169" s="18"/>
      <c r="L169" s="18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8"/>
      <c r="Z169" s="28"/>
      <c r="AA169" s="28"/>
      <c r="AB169" s="28"/>
    </row>
    <row r="170" spans="1:28" s="1" customFormat="1" x14ac:dyDescent="0.25">
      <c r="A170" s="18"/>
      <c r="E170" s="18"/>
      <c r="F170" s="18"/>
      <c r="G170" s="18"/>
      <c r="H170" s="18"/>
      <c r="I170" s="18"/>
      <c r="J170" s="18"/>
      <c r="K170" s="18"/>
      <c r="L170" s="18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8"/>
      <c r="Z170" s="28"/>
      <c r="AA170" s="28"/>
      <c r="AB170" s="28"/>
    </row>
    <row r="171" spans="1:28" s="1" customFormat="1" x14ac:dyDescent="0.25">
      <c r="A171" s="18"/>
      <c r="E171" s="18"/>
      <c r="F171" s="18"/>
      <c r="G171" s="18"/>
      <c r="H171" s="18"/>
      <c r="I171" s="18"/>
      <c r="J171" s="18"/>
      <c r="K171" s="18"/>
      <c r="L171" s="18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8"/>
      <c r="Z171" s="28"/>
      <c r="AA171" s="28"/>
      <c r="AB171" s="28"/>
    </row>
    <row r="172" spans="1:28" s="1" customFormat="1" x14ac:dyDescent="0.25">
      <c r="A172" s="18"/>
      <c r="E172" s="18"/>
      <c r="F172" s="18"/>
      <c r="G172" s="18"/>
      <c r="H172" s="18"/>
      <c r="I172" s="18"/>
      <c r="J172" s="18"/>
      <c r="K172" s="18"/>
      <c r="L172" s="18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8"/>
      <c r="Z172" s="28"/>
      <c r="AA172" s="28"/>
      <c r="AB172" s="28"/>
    </row>
    <row r="173" spans="1:28" s="1" customFormat="1" x14ac:dyDescent="0.25">
      <c r="A173" s="18"/>
      <c r="E173" s="18"/>
      <c r="F173" s="18"/>
      <c r="G173" s="18"/>
      <c r="H173" s="18"/>
      <c r="I173" s="18"/>
      <c r="J173" s="18"/>
      <c r="K173" s="18"/>
      <c r="L173" s="18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8"/>
      <c r="Z173" s="28"/>
      <c r="AA173" s="28"/>
      <c r="AB173" s="28"/>
    </row>
    <row r="174" spans="1:28" s="1" customFormat="1" x14ac:dyDescent="0.25">
      <c r="A174" s="18"/>
      <c r="E174" s="18"/>
      <c r="F174" s="18"/>
      <c r="G174" s="18"/>
      <c r="H174" s="18"/>
      <c r="I174" s="18"/>
      <c r="J174" s="18"/>
      <c r="K174" s="18"/>
      <c r="L174" s="18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8"/>
      <c r="Z174" s="28"/>
      <c r="AA174" s="28"/>
      <c r="AB174" s="28"/>
    </row>
    <row r="175" spans="1:28" s="1" customFormat="1" x14ac:dyDescent="0.25">
      <c r="A175" s="18"/>
      <c r="E175" s="18"/>
      <c r="F175" s="18"/>
      <c r="G175" s="18"/>
      <c r="H175" s="18"/>
      <c r="I175" s="18"/>
      <c r="J175" s="18"/>
      <c r="K175" s="18"/>
      <c r="L175" s="18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8"/>
      <c r="Z175" s="28"/>
      <c r="AA175" s="28"/>
      <c r="AB175" s="28"/>
    </row>
    <row r="176" spans="1:28" s="1" customFormat="1" x14ac:dyDescent="0.25">
      <c r="A176" s="18"/>
      <c r="E176" s="18"/>
      <c r="F176" s="18"/>
      <c r="G176" s="18"/>
      <c r="H176" s="18"/>
      <c r="I176" s="18"/>
      <c r="J176" s="18"/>
      <c r="K176" s="18"/>
      <c r="L176" s="18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8"/>
      <c r="Z176" s="28"/>
      <c r="AA176" s="28"/>
      <c r="AB176" s="28"/>
    </row>
    <row r="177" spans="1:28" s="1" customFormat="1" x14ac:dyDescent="0.25">
      <c r="A177" s="18"/>
      <c r="E177" s="18"/>
      <c r="F177" s="18"/>
      <c r="G177" s="18"/>
      <c r="H177" s="18"/>
      <c r="I177" s="18"/>
      <c r="J177" s="18"/>
      <c r="K177" s="18"/>
      <c r="L177" s="18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8"/>
      <c r="Z177" s="28"/>
      <c r="AA177" s="28"/>
      <c r="AB177" s="28"/>
    </row>
    <row r="178" spans="1:28" s="1" customFormat="1" x14ac:dyDescent="0.25">
      <c r="A178" s="18"/>
      <c r="E178" s="18"/>
      <c r="F178" s="18"/>
      <c r="G178" s="18"/>
      <c r="H178" s="18"/>
      <c r="I178" s="18"/>
      <c r="J178" s="18"/>
      <c r="K178" s="18"/>
      <c r="L178" s="18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8"/>
      <c r="Z178" s="28"/>
      <c r="AA178" s="28"/>
      <c r="AB178" s="28"/>
    </row>
    <row r="179" spans="1:28" s="1" customFormat="1" x14ac:dyDescent="0.25">
      <c r="A179" s="18"/>
      <c r="E179" s="18"/>
      <c r="F179" s="18"/>
      <c r="G179" s="18"/>
      <c r="H179" s="18"/>
      <c r="I179" s="18"/>
      <c r="J179" s="18"/>
      <c r="K179" s="18"/>
      <c r="L179" s="18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8"/>
      <c r="Z179" s="28"/>
      <c r="AA179" s="28"/>
      <c r="AB179" s="28"/>
    </row>
    <row r="180" spans="1:28" s="1" customFormat="1" x14ac:dyDescent="0.25">
      <c r="A180" s="18"/>
      <c r="E180" s="18"/>
      <c r="F180" s="18"/>
      <c r="G180" s="18"/>
      <c r="H180" s="18"/>
      <c r="I180" s="18"/>
      <c r="J180" s="18"/>
      <c r="K180" s="18"/>
      <c r="L180" s="18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8"/>
      <c r="Z180" s="28"/>
      <c r="AA180" s="28"/>
      <c r="AB180" s="28"/>
    </row>
    <row r="181" spans="1:28" s="1" customFormat="1" x14ac:dyDescent="0.25">
      <c r="A181" s="18"/>
      <c r="E181" s="18"/>
      <c r="F181" s="18"/>
      <c r="G181" s="18"/>
      <c r="H181" s="18"/>
      <c r="I181" s="18"/>
      <c r="J181" s="18"/>
      <c r="K181" s="18"/>
      <c r="L181" s="18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8"/>
      <c r="Z181" s="28"/>
      <c r="AA181" s="28"/>
      <c r="AB181" s="28"/>
    </row>
    <row r="182" spans="1:28" s="1" customFormat="1" x14ac:dyDescent="0.25">
      <c r="A182" s="18"/>
      <c r="E182" s="18"/>
      <c r="F182" s="18"/>
      <c r="G182" s="18"/>
      <c r="H182" s="18"/>
      <c r="I182" s="18"/>
      <c r="J182" s="18"/>
      <c r="K182" s="18"/>
      <c r="L182" s="18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8"/>
      <c r="Z182" s="28"/>
      <c r="AA182" s="28"/>
      <c r="AB182" s="28"/>
    </row>
    <row r="183" spans="1:28" s="1" customFormat="1" x14ac:dyDescent="0.25">
      <c r="A183" s="18"/>
      <c r="E183" s="18"/>
      <c r="F183" s="18"/>
      <c r="G183" s="18"/>
      <c r="H183" s="18"/>
      <c r="I183" s="18"/>
      <c r="J183" s="18"/>
      <c r="K183" s="18"/>
      <c r="L183" s="18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8"/>
      <c r="Z183" s="28"/>
      <c r="AA183" s="28"/>
      <c r="AB183" s="28"/>
    </row>
    <row r="184" spans="1:28" s="1" customFormat="1" x14ac:dyDescent="0.25">
      <c r="A184" s="18"/>
      <c r="E184" s="18"/>
      <c r="F184" s="18"/>
      <c r="G184" s="18"/>
      <c r="H184" s="18"/>
      <c r="I184" s="18"/>
      <c r="J184" s="18"/>
      <c r="K184" s="18"/>
      <c r="L184" s="18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8"/>
      <c r="Z184" s="28"/>
      <c r="AA184" s="28"/>
      <c r="AB184" s="28"/>
    </row>
    <row r="185" spans="1:28" s="1" customFormat="1" x14ac:dyDescent="0.25">
      <c r="A185" s="18"/>
      <c r="E185" s="18"/>
      <c r="F185" s="18"/>
      <c r="G185" s="18"/>
      <c r="H185" s="18"/>
      <c r="I185" s="18"/>
      <c r="J185" s="18"/>
      <c r="K185" s="18"/>
      <c r="L185" s="18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8"/>
      <c r="Z185" s="28"/>
      <c r="AA185" s="28"/>
      <c r="AB185" s="28"/>
    </row>
    <row r="186" spans="1:28" s="1" customFormat="1" x14ac:dyDescent="0.25">
      <c r="A186" s="18"/>
      <c r="E186" s="18"/>
      <c r="F186" s="18"/>
      <c r="G186" s="18"/>
      <c r="H186" s="18"/>
      <c r="I186" s="18"/>
      <c r="J186" s="18"/>
      <c r="K186" s="18"/>
      <c r="L186" s="18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8"/>
      <c r="Z186" s="28"/>
      <c r="AA186" s="28"/>
      <c r="AB186" s="28"/>
    </row>
    <row r="187" spans="1:28" s="1" customFormat="1" x14ac:dyDescent="0.25">
      <c r="A187" s="18"/>
      <c r="E187" s="18"/>
      <c r="F187" s="18"/>
      <c r="G187" s="18"/>
      <c r="H187" s="18"/>
      <c r="I187" s="18"/>
      <c r="J187" s="18"/>
      <c r="K187" s="18"/>
      <c r="L187" s="18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8"/>
      <c r="Z187" s="28"/>
      <c r="AA187" s="28"/>
      <c r="AB187" s="28"/>
    </row>
  </sheetData>
  <mergeCells count="521">
    <mergeCell ref="C1:E1"/>
    <mergeCell ref="C2:E2"/>
    <mergeCell ref="C3:E3"/>
    <mergeCell ref="A9:A11"/>
    <mergeCell ref="B9:D9"/>
    <mergeCell ref="E9:H9"/>
    <mergeCell ref="B10:D10"/>
    <mergeCell ref="B11:D11"/>
    <mergeCell ref="E11:F11"/>
    <mergeCell ref="G11:H11"/>
    <mergeCell ref="E4:H4"/>
    <mergeCell ref="A5:A8"/>
    <mergeCell ref="B5:D8"/>
    <mergeCell ref="E5:H5"/>
    <mergeCell ref="E6:H6"/>
    <mergeCell ref="E7:F7"/>
    <mergeCell ref="G7:H7"/>
    <mergeCell ref="B17:D17"/>
    <mergeCell ref="E17:F17"/>
    <mergeCell ref="G17:H17"/>
    <mergeCell ref="B18:D18"/>
    <mergeCell ref="E18:H18"/>
    <mergeCell ref="B19:D19"/>
    <mergeCell ref="E19:F19"/>
    <mergeCell ref="G19:H19"/>
    <mergeCell ref="B12:D12"/>
    <mergeCell ref="E12:H12"/>
    <mergeCell ref="B13:D13"/>
    <mergeCell ref="B14:D14"/>
    <mergeCell ref="B15:D15"/>
    <mergeCell ref="B16:D16"/>
    <mergeCell ref="E16:F16"/>
    <mergeCell ref="G16:H16"/>
    <mergeCell ref="B22:D22"/>
    <mergeCell ref="E22:F22"/>
    <mergeCell ref="G22:H22"/>
    <mergeCell ref="B23:D23"/>
    <mergeCell ref="E23:F23"/>
    <mergeCell ref="G23:H23"/>
    <mergeCell ref="B20:D20"/>
    <mergeCell ref="E20:F20"/>
    <mergeCell ref="G20:H20"/>
    <mergeCell ref="B21:D21"/>
    <mergeCell ref="E21:F21"/>
    <mergeCell ref="G21:H21"/>
    <mergeCell ref="B27:D27"/>
    <mergeCell ref="E27:F27"/>
    <mergeCell ref="G27:H27"/>
    <mergeCell ref="B28:D28"/>
    <mergeCell ref="E28:F28"/>
    <mergeCell ref="G28:H28"/>
    <mergeCell ref="B24:D24"/>
    <mergeCell ref="E24:F24"/>
    <mergeCell ref="G24:H24"/>
    <mergeCell ref="B25:D25"/>
    <mergeCell ref="B26:D26"/>
    <mergeCell ref="E26:F26"/>
    <mergeCell ref="G26:H26"/>
    <mergeCell ref="B32:D32"/>
    <mergeCell ref="E32:F32"/>
    <mergeCell ref="G32:H32"/>
    <mergeCell ref="B33:D33"/>
    <mergeCell ref="E33:F33"/>
    <mergeCell ref="G33:H33"/>
    <mergeCell ref="B29:D29"/>
    <mergeCell ref="E29:F29"/>
    <mergeCell ref="G29:H29"/>
    <mergeCell ref="B30:D30"/>
    <mergeCell ref="E30:H30"/>
    <mergeCell ref="B31:D31"/>
    <mergeCell ref="E31:F31"/>
    <mergeCell ref="G31:H31"/>
    <mergeCell ref="B36:D36"/>
    <mergeCell ref="E36:F36"/>
    <mergeCell ref="G36:H36"/>
    <mergeCell ref="B37:D37"/>
    <mergeCell ref="E37:H37"/>
    <mergeCell ref="B38:D38"/>
    <mergeCell ref="E38:F38"/>
    <mergeCell ref="G38:H38"/>
    <mergeCell ref="B34:D34"/>
    <mergeCell ref="E34:F34"/>
    <mergeCell ref="G34:H34"/>
    <mergeCell ref="B35:D35"/>
    <mergeCell ref="E35:F35"/>
    <mergeCell ref="G35:H35"/>
    <mergeCell ref="B41:D41"/>
    <mergeCell ref="E41:F41"/>
    <mergeCell ref="G41:H41"/>
    <mergeCell ref="B42:D42"/>
    <mergeCell ref="E42:F42"/>
    <mergeCell ref="G42:H42"/>
    <mergeCell ref="B39:D39"/>
    <mergeCell ref="E39:F39"/>
    <mergeCell ref="G39:H39"/>
    <mergeCell ref="B40:D40"/>
    <mergeCell ref="E40:F40"/>
    <mergeCell ref="G40:H40"/>
    <mergeCell ref="B49:D49"/>
    <mergeCell ref="B50:D50"/>
    <mergeCell ref="B51:D51"/>
    <mergeCell ref="B52:D52"/>
    <mergeCell ref="B53:D53"/>
    <mergeCell ref="E53:F53"/>
    <mergeCell ref="A43:A45"/>
    <mergeCell ref="B43:D43"/>
    <mergeCell ref="E43:H43"/>
    <mergeCell ref="B44:D44"/>
    <mergeCell ref="B45:D45"/>
    <mergeCell ref="A46:A52"/>
    <mergeCell ref="B46:D46"/>
    <mergeCell ref="E46:H46"/>
    <mergeCell ref="B47:D47"/>
    <mergeCell ref="B48:D48"/>
    <mergeCell ref="G53:H53"/>
    <mergeCell ref="B54:D54"/>
    <mergeCell ref="E54:F54"/>
    <mergeCell ref="G54:H54"/>
    <mergeCell ref="B55:D55"/>
    <mergeCell ref="E55:F55"/>
    <mergeCell ref="G55:H55"/>
    <mergeCell ref="I9:L9"/>
    <mergeCell ref="M9:P9"/>
    <mergeCell ref="Q9:T9"/>
    <mergeCell ref="U9:X9"/>
    <mergeCell ref="Y9:AB9"/>
    <mergeCell ref="B60:G60"/>
    <mergeCell ref="B61:H61"/>
    <mergeCell ref="B57:G57"/>
    <mergeCell ref="B58:G58"/>
    <mergeCell ref="B59:G59"/>
    <mergeCell ref="I10:L10"/>
    <mergeCell ref="M10:P10"/>
    <mergeCell ref="Q10:T10"/>
    <mergeCell ref="U10:X10"/>
    <mergeCell ref="Y10:AB10"/>
    <mergeCell ref="I11:L11"/>
    <mergeCell ref="M11:P11"/>
    <mergeCell ref="Q11:T11"/>
    <mergeCell ref="U11:X11"/>
    <mergeCell ref="Y11:AB11"/>
    <mergeCell ref="U12:V12"/>
    <mergeCell ref="W12:X12"/>
    <mergeCell ref="Y12:Z12"/>
    <mergeCell ref="AA12:AB12"/>
    <mergeCell ref="I14:L14"/>
    <mergeCell ref="M14:P14"/>
    <mergeCell ref="Q14:T14"/>
    <mergeCell ref="U14:X14"/>
    <mergeCell ref="Y14:AB14"/>
    <mergeCell ref="I12:J12"/>
    <mergeCell ref="K12:L12"/>
    <mergeCell ref="M12:N12"/>
    <mergeCell ref="O12:P12"/>
    <mergeCell ref="Q12:R12"/>
    <mergeCell ref="S12:T12"/>
    <mergeCell ref="U16:V16"/>
    <mergeCell ref="W16:X16"/>
    <mergeCell ref="Y16:Z16"/>
    <mergeCell ref="AA16:AB16"/>
    <mergeCell ref="I17:L17"/>
    <mergeCell ref="M17:P17"/>
    <mergeCell ref="Q17:T17"/>
    <mergeCell ref="U17:X17"/>
    <mergeCell ref="Y17:AB17"/>
    <mergeCell ref="I16:J16"/>
    <mergeCell ref="K16:L16"/>
    <mergeCell ref="M16:N16"/>
    <mergeCell ref="O16:P16"/>
    <mergeCell ref="Q16:R16"/>
    <mergeCell ref="S16:T16"/>
    <mergeCell ref="I22:J22"/>
    <mergeCell ref="K22:L22"/>
    <mergeCell ref="M22:N22"/>
    <mergeCell ref="O22:P22"/>
    <mergeCell ref="Q22:R22"/>
    <mergeCell ref="S22:T22"/>
    <mergeCell ref="I21:J21"/>
    <mergeCell ref="K21:L21"/>
    <mergeCell ref="M21:N21"/>
    <mergeCell ref="O21:P21"/>
    <mergeCell ref="Q21:R21"/>
    <mergeCell ref="S21:T21"/>
    <mergeCell ref="U23:X23"/>
    <mergeCell ref="Y23:AB23"/>
    <mergeCell ref="U24:V24"/>
    <mergeCell ref="W24:X24"/>
    <mergeCell ref="Y24:Z24"/>
    <mergeCell ref="AA24:AB24"/>
    <mergeCell ref="U21:V21"/>
    <mergeCell ref="W21:X21"/>
    <mergeCell ref="Y21:Z21"/>
    <mergeCell ref="AA21:AB21"/>
    <mergeCell ref="U22:V22"/>
    <mergeCell ref="W22:X22"/>
    <mergeCell ref="Y22:Z22"/>
    <mergeCell ref="AA22:AB22"/>
    <mergeCell ref="I24:J24"/>
    <mergeCell ref="K24:L24"/>
    <mergeCell ref="M24:N24"/>
    <mergeCell ref="O24:P24"/>
    <mergeCell ref="Q24:R24"/>
    <mergeCell ref="S24:T24"/>
    <mergeCell ref="I23:L23"/>
    <mergeCell ref="M23:P23"/>
    <mergeCell ref="Q23:T23"/>
    <mergeCell ref="U25:V25"/>
    <mergeCell ref="W25:X25"/>
    <mergeCell ref="Y25:Z25"/>
    <mergeCell ref="AA25:AB25"/>
    <mergeCell ref="I26:J26"/>
    <mergeCell ref="K26:L26"/>
    <mergeCell ref="M26:N26"/>
    <mergeCell ref="O26:P26"/>
    <mergeCell ref="Q26:R26"/>
    <mergeCell ref="S26:T26"/>
    <mergeCell ref="U26:V26"/>
    <mergeCell ref="W26:X26"/>
    <mergeCell ref="Y26:Z26"/>
    <mergeCell ref="AA26:AB26"/>
    <mergeCell ref="I25:J25"/>
    <mergeCell ref="K25:L25"/>
    <mergeCell ref="M25:N25"/>
    <mergeCell ref="O25:P25"/>
    <mergeCell ref="Q25:R25"/>
    <mergeCell ref="S25:T25"/>
    <mergeCell ref="AA27:AB27"/>
    <mergeCell ref="I28:J28"/>
    <mergeCell ref="K28:L28"/>
    <mergeCell ref="M28:N28"/>
    <mergeCell ref="O28:P28"/>
    <mergeCell ref="Q28:R28"/>
    <mergeCell ref="S28:T28"/>
    <mergeCell ref="U28:V28"/>
    <mergeCell ref="W28:X28"/>
    <mergeCell ref="Y28:Z28"/>
    <mergeCell ref="AA28:AB28"/>
    <mergeCell ref="I27:J27"/>
    <mergeCell ref="K27:L27"/>
    <mergeCell ref="M27:N27"/>
    <mergeCell ref="O27:P27"/>
    <mergeCell ref="Q27:R27"/>
    <mergeCell ref="S27:T27"/>
    <mergeCell ref="U27:V27"/>
    <mergeCell ref="W27:X27"/>
    <mergeCell ref="Y27:Z27"/>
    <mergeCell ref="AA29:AB29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AA31:AB31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AA32:AB32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4:AB34"/>
    <mergeCell ref="I35:L35"/>
    <mergeCell ref="M35:P35"/>
    <mergeCell ref="Q35:T35"/>
    <mergeCell ref="U35:X35"/>
    <mergeCell ref="Y35:AB35"/>
    <mergeCell ref="U37:V37"/>
    <mergeCell ref="W37:X37"/>
    <mergeCell ref="Y37:Z37"/>
    <mergeCell ref="AA37:AB37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I38:J38"/>
    <mergeCell ref="K38:L38"/>
    <mergeCell ref="M38:N38"/>
    <mergeCell ref="O38:P38"/>
    <mergeCell ref="U36:V36"/>
    <mergeCell ref="W36:X36"/>
    <mergeCell ref="Y36:Z36"/>
    <mergeCell ref="AA36:AB36"/>
    <mergeCell ref="I37:J37"/>
    <mergeCell ref="K37:L37"/>
    <mergeCell ref="M37:N37"/>
    <mergeCell ref="O37:P37"/>
    <mergeCell ref="Q37:R37"/>
    <mergeCell ref="S37:T37"/>
    <mergeCell ref="I36:J36"/>
    <mergeCell ref="K36:L36"/>
    <mergeCell ref="M36:N36"/>
    <mergeCell ref="O36:P36"/>
    <mergeCell ref="Q36:R36"/>
    <mergeCell ref="S36:T36"/>
    <mergeCell ref="Y41:Z41"/>
    <mergeCell ref="U39:V39"/>
    <mergeCell ref="W39:X39"/>
    <mergeCell ref="Y39:Z39"/>
    <mergeCell ref="AA39:AB39"/>
    <mergeCell ref="I40:J40"/>
    <mergeCell ref="K40:L40"/>
    <mergeCell ref="M40:N40"/>
    <mergeCell ref="O40:P40"/>
    <mergeCell ref="Q40:R40"/>
    <mergeCell ref="S40:T40"/>
    <mergeCell ref="I39:J39"/>
    <mergeCell ref="K39:L39"/>
    <mergeCell ref="M39:N39"/>
    <mergeCell ref="O39:P39"/>
    <mergeCell ref="Q39:R39"/>
    <mergeCell ref="S39:T39"/>
    <mergeCell ref="U40:V40"/>
    <mergeCell ref="W40:X40"/>
    <mergeCell ref="Y40:Z40"/>
    <mergeCell ref="AA40:AB40"/>
    <mergeCell ref="I43:J43"/>
    <mergeCell ref="K43:L43"/>
    <mergeCell ref="M43:N43"/>
    <mergeCell ref="O43:P43"/>
    <mergeCell ref="Q43:R43"/>
    <mergeCell ref="S43:T43"/>
    <mergeCell ref="AA41:AB41"/>
    <mergeCell ref="I42:L42"/>
    <mergeCell ref="M42:P42"/>
    <mergeCell ref="Q42:T42"/>
    <mergeCell ref="U42:X42"/>
    <mergeCell ref="Y42:AB42"/>
    <mergeCell ref="U43:V43"/>
    <mergeCell ref="W43:X43"/>
    <mergeCell ref="Y43:Z43"/>
    <mergeCell ref="AA43:AB43"/>
    <mergeCell ref="I41:J41"/>
    <mergeCell ref="K41:L41"/>
    <mergeCell ref="M41:N41"/>
    <mergeCell ref="O41:P41"/>
    <mergeCell ref="Q41:R41"/>
    <mergeCell ref="S41:T41"/>
    <mergeCell ref="U41:V41"/>
    <mergeCell ref="W41:X41"/>
    <mergeCell ref="Y46:Z46"/>
    <mergeCell ref="U44:V44"/>
    <mergeCell ref="W44:X44"/>
    <mergeCell ref="Y44:Z44"/>
    <mergeCell ref="AA44:AB44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AA45:AB45"/>
    <mergeCell ref="I44:J44"/>
    <mergeCell ref="K44:L44"/>
    <mergeCell ref="M44:N44"/>
    <mergeCell ref="O44:P44"/>
    <mergeCell ref="Q44:R44"/>
    <mergeCell ref="S44:T44"/>
    <mergeCell ref="I58:J58"/>
    <mergeCell ref="K58:L58"/>
    <mergeCell ref="M58:N58"/>
    <mergeCell ref="O58:P58"/>
    <mergeCell ref="Q58:R58"/>
    <mergeCell ref="AA46:AB46"/>
    <mergeCell ref="I47:J47"/>
    <mergeCell ref="K47:L47"/>
    <mergeCell ref="M47:N47"/>
    <mergeCell ref="O47:P47"/>
    <mergeCell ref="Q47:R47"/>
    <mergeCell ref="S47:T47"/>
    <mergeCell ref="U47:V47"/>
    <mergeCell ref="W47:X47"/>
    <mergeCell ref="Y47:Z47"/>
    <mergeCell ref="AA47:AB47"/>
    <mergeCell ref="I46:J46"/>
    <mergeCell ref="K46:L46"/>
    <mergeCell ref="M46:N46"/>
    <mergeCell ref="O46:P46"/>
    <mergeCell ref="Q46:R46"/>
    <mergeCell ref="S46:T46"/>
    <mergeCell ref="U46:V46"/>
    <mergeCell ref="W46:X46"/>
    <mergeCell ref="S58:T58"/>
    <mergeCell ref="U58:V58"/>
    <mergeCell ref="W58:X58"/>
    <mergeCell ref="Y58:Z58"/>
    <mergeCell ref="S60:T60"/>
    <mergeCell ref="U60:V60"/>
    <mergeCell ref="W60:X60"/>
    <mergeCell ref="Y60:Z60"/>
    <mergeCell ref="I48:L48"/>
    <mergeCell ref="M48:P48"/>
    <mergeCell ref="Q48:T48"/>
    <mergeCell ref="U48:X48"/>
    <mergeCell ref="Y48:AB48"/>
    <mergeCell ref="AA58:AB58"/>
    <mergeCell ref="I59:J59"/>
    <mergeCell ref="K59:L59"/>
    <mergeCell ref="M59:N59"/>
    <mergeCell ref="O59:P59"/>
    <mergeCell ref="Q59:R59"/>
    <mergeCell ref="I51:L51"/>
    <mergeCell ref="M51:P51"/>
    <mergeCell ref="Q51:T51"/>
    <mergeCell ref="U51:X51"/>
    <mergeCell ref="Y51:AB51"/>
    <mergeCell ref="I62:J62"/>
    <mergeCell ref="K62:L62"/>
    <mergeCell ref="M62:N62"/>
    <mergeCell ref="O62:P62"/>
    <mergeCell ref="Q62:R62"/>
    <mergeCell ref="S62:T62"/>
    <mergeCell ref="AA60:AB60"/>
    <mergeCell ref="M61:X61"/>
    <mergeCell ref="S59:T59"/>
    <mergeCell ref="U59:V59"/>
    <mergeCell ref="W59:X59"/>
    <mergeCell ref="Y59:Z59"/>
    <mergeCell ref="AA59:AB59"/>
    <mergeCell ref="U62:V62"/>
    <mergeCell ref="W62:X62"/>
    <mergeCell ref="Y62:Z62"/>
    <mergeCell ref="AA62:AB62"/>
    <mergeCell ref="I60:J60"/>
    <mergeCell ref="K60:L60"/>
    <mergeCell ref="M60:N60"/>
    <mergeCell ref="O60:P60"/>
    <mergeCell ref="Q60:R60"/>
    <mergeCell ref="U63:V63"/>
    <mergeCell ref="W63:X63"/>
    <mergeCell ref="Y63:Z63"/>
    <mergeCell ref="AA63:AB63"/>
    <mergeCell ref="I64:J64"/>
    <mergeCell ref="K64:L64"/>
    <mergeCell ref="M64:N64"/>
    <mergeCell ref="O64:P64"/>
    <mergeCell ref="Q64:R64"/>
    <mergeCell ref="S64:T64"/>
    <mergeCell ref="U64:V64"/>
    <mergeCell ref="W64:X64"/>
    <mergeCell ref="Y64:Z64"/>
    <mergeCell ref="AA64:AB64"/>
    <mergeCell ref="I63:J63"/>
    <mergeCell ref="K63:L63"/>
    <mergeCell ref="M63:N63"/>
    <mergeCell ref="O63:P63"/>
    <mergeCell ref="Q63:R63"/>
    <mergeCell ref="S63:T63"/>
    <mergeCell ref="AA65:AB65"/>
    <mergeCell ref="I66:J66"/>
    <mergeCell ref="K66:L66"/>
    <mergeCell ref="M66:N66"/>
    <mergeCell ref="O66:P66"/>
    <mergeCell ref="Q66:R66"/>
    <mergeCell ref="S66:T66"/>
    <mergeCell ref="U66:V66"/>
    <mergeCell ref="W66:X66"/>
    <mergeCell ref="Y66:Z66"/>
    <mergeCell ref="AA66:AB66"/>
    <mergeCell ref="I65:J65"/>
    <mergeCell ref="K65:L65"/>
    <mergeCell ref="M65:N65"/>
    <mergeCell ref="O65:P65"/>
    <mergeCell ref="Q65:R65"/>
    <mergeCell ref="S65:T65"/>
    <mergeCell ref="U65:V65"/>
    <mergeCell ref="W65:X65"/>
    <mergeCell ref="Y65:Z65"/>
    <mergeCell ref="AA68:AB68"/>
    <mergeCell ref="U67:V67"/>
    <mergeCell ref="W67:X67"/>
    <mergeCell ref="Y67:Z67"/>
    <mergeCell ref="AA67:AB67"/>
    <mergeCell ref="I68:J68"/>
    <mergeCell ref="K68:L68"/>
    <mergeCell ref="M68:N68"/>
    <mergeCell ref="O68:P68"/>
    <mergeCell ref="Q68:R68"/>
    <mergeCell ref="S68:T68"/>
    <mergeCell ref="I67:J67"/>
    <mergeCell ref="K67:L67"/>
    <mergeCell ref="M67:N67"/>
    <mergeCell ref="O67:P67"/>
    <mergeCell ref="Q67:R67"/>
    <mergeCell ref="S67:T67"/>
    <mergeCell ref="U68:V68"/>
    <mergeCell ref="W68:X68"/>
    <mergeCell ref="Y68:Z6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Company>ПАО "Ростелеком"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Синяев Дмитрий Владимирович</dc:creator>
  <cp:lastModifiedBy>Синяев Дмитрий Владимирович</cp:lastModifiedBy>
  <dcterms:created xsi:type="dcterms:W3CDTF">2026-02-11T13:30:36Z</dcterms:created>
  <dcterms:modified xsi:type="dcterms:W3CDTF">2026-02-16T10:54:45Z</dcterms:modified>
</cp:coreProperties>
</file>